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1" i="1"/>
  <c r="D12" s="1"/>
  <c r="D13" s="1"/>
  <c r="D7" s="1"/>
  <c r="D8" s="1"/>
  <c r="I10"/>
  <c r="C23" l="1"/>
  <c r="I11"/>
  <c r="D14"/>
  <c r="D15" s="1"/>
  <c r="I18" l="1"/>
  <c r="D16"/>
  <c r="I12"/>
  <c r="I13" l="1"/>
  <c r="D23"/>
  <c r="I19" s="1"/>
  <c r="I14"/>
  <c r="B23" s="1"/>
  <c r="B18" s="1"/>
</calcChain>
</file>

<file path=xl/sharedStrings.xml><?xml version="1.0" encoding="utf-8"?>
<sst xmlns="http://schemas.openxmlformats.org/spreadsheetml/2006/main" count="22" uniqueCount="22">
  <si>
    <t>Ordering and Pricing at Land's End</t>
  </si>
  <si>
    <t>Std deviation of demand</t>
  </si>
  <si>
    <t>Mean discounted demand</t>
  </si>
  <si>
    <t>Initial Quantity ordered</t>
  </si>
  <si>
    <t>Winter catalog demand</t>
  </si>
  <si>
    <t>Sweaters to be discounted</t>
  </si>
  <si>
    <t>Discounted price</t>
  </si>
  <si>
    <t>Demand at discount</t>
  </si>
  <si>
    <t>Number sold at discount</t>
  </si>
  <si>
    <t>Number donated to charity</t>
  </si>
  <si>
    <t>Cost of sweaters ordered</t>
  </si>
  <si>
    <t>Revenue from winter sales</t>
  </si>
  <si>
    <t>Revenue from discounted sales</t>
  </si>
  <si>
    <t>Net benefit from donation</t>
  </si>
  <si>
    <t>Net profit</t>
  </si>
  <si>
    <t xml:space="preserve">Cost of sweaters </t>
  </si>
  <si>
    <t xml:space="preserve">Sale Price in winter catalog </t>
  </si>
  <si>
    <t xml:space="preserve">Mean demand from winter catalog </t>
  </si>
  <si>
    <t xml:space="preserve">Std Deviation of discounted demand </t>
  </si>
  <si>
    <t>Average profit</t>
  </si>
  <si>
    <t>Average number of sweaters discounted</t>
  </si>
  <si>
    <t>Average number donated to charity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</si>
</sst>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&quot;$&quot;* #,##0_);_(&quot;$&quot;* \(#,##0\);_(&quot;$&quot;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44" fontId="3" fillId="0" borderId="0" xfId="2" applyFont="1"/>
    <xf numFmtId="44" fontId="0" fillId="0" borderId="0" xfId="0" applyNumberFormat="1"/>
    <xf numFmtId="0" fontId="4" fillId="0" borderId="0" xfId="0" applyFont="1"/>
    <xf numFmtId="43" fontId="4" fillId="0" borderId="0" xfId="1" applyFont="1"/>
    <xf numFmtId="165" fontId="4" fillId="0" borderId="0" xfId="0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2"/>
  <sheetViews>
    <sheetView tabSelected="1" workbookViewId="0">
      <selection activeCell="B18" sqref="B18"/>
    </sheetView>
  </sheetViews>
  <sheetFormatPr defaultRowHeight="15"/>
  <cols>
    <col min="1" max="1" width="21.7109375" customWidth="1"/>
    <col min="2" max="2" width="14" bestFit="1" customWidth="1"/>
    <col min="3" max="3" width="13.5703125" customWidth="1"/>
    <col min="4" max="4" width="9.85546875" bestFit="1" customWidth="1"/>
    <col min="6" max="6" width="25.42578125" customWidth="1"/>
    <col min="8" max="8" width="5.7109375" customWidth="1"/>
    <col min="9" max="9" width="14" bestFit="1" customWidth="1"/>
  </cols>
  <sheetData>
    <row r="1" spans="1:9" ht="18.75">
      <c r="A1" s="1" t="s">
        <v>0</v>
      </c>
    </row>
    <row r="3" spans="1:9" ht="15.75">
      <c r="A3" s="2" t="s">
        <v>15</v>
      </c>
      <c r="B3" s="2"/>
      <c r="C3" s="2"/>
      <c r="D3" s="3">
        <v>50</v>
      </c>
      <c r="E3" s="2"/>
      <c r="F3" s="2"/>
      <c r="G3" s="2"/>
      <c r="H3" s="2"/>
      <c r="I3" s="2"/>
    </row>
    <row r="4" spans="1:9" ht="15.75">
      <c r="A4" s="2" t="s">
        <v>16</v>
      </c>
      <c r="B4" s="2"/>
      <c r="C4" s="2"/>
      <c r="D4" s="3">
        <v>150</v>
      </c>
      <c r="E4" s="2"/>
      <c r="F4" s="2"/>
      <c r="G4" s="2"/>
      <c r="H4" s="2"/>
      <c r="I4" s="2"/>
    </row>
    <row r="5" spans="1:9" ht="15.75">
      <c r="A5" s="2" t="s">
        <v>17</v>
      </c>
      <c r="B5" s="2"/>
      <c r="C5" s="2"/>
      <c r="D5" s="2">
        <v>3000</v>
      </c>
      <c r="E5" s="2"/>
      <c r="F5" s="2"/>
      <c r="G5" s="2"/>
      <c r="H5" s="2"/>
      <c r="I5" s="2"/>
    </row>
    <row r="6" spans="1:9" ht="15.75">
      <c r="A6" s="2" t="s">
        <v>1</v>
      </c>
      <c r="B6" s="2"/>
      <c r="C6" s="2"/>
      <c r="D6" s="2">
        <v>1000</v>
      </c>
      <c r="E6" s="2"/>
      <c r="F6" s="2"/>
      <c r="G6" s="2"/>
      <c r="H6" s="2"/>
      <c r="I6" s="2"/>
    </row>
    <row r="7" spans="1:9" ht="15.75">
      <c r="A7" s="2" t="s">
        <v>2</v>
      </c>
      <c r="B7" s="2"/>
      <c r="C7" s="2"/>
      <c r="D7" s="2">
        <f ca="1">1000-5*D13</f>
        <v>250</v>
      </c>
      <c r="E7" s="2"/>
      <c r="F7" s="2"/>
      <c r="G7" s="2"/>
      <c r="H7" s="2"/>
      <c r="I7" s="2"/>
    </row>
    <row r="8" spans="1:9" ht="15.75">
      <c r="A8" s="2" t="s">
        <v>18</v>
      </c>
      <c r="B8" s="2"/>
      <c r="C8" s="2"/>
      <c r="D8" s="2">
        <f ca="1">D7/3</f>
        <v>83.333333333333329</v>
      </c>
      <c r="E8" s="2"/>
      <c r="F8" s="2"/>
      <c r="G8" s="2"/>
      <c r="H8" s="2"/>
      <c r="I8" s="2"/>
    </row>
    <row r="9" spans="1:9" ht="15.75">
      <c r="A9" s="2"/>
      <c r="B9" s="2"/>
      <c r="C9" s="2"/>
      <c r="D9" s="2"/>
      <c r="E9" s="2"/>
      <c r="F9" s="2"/>
      <c r="G9" s="2"/>
      <c r="H9" s="2"/>
      <c r="I9" s="2"/>
    </row>
    <row r="10" spans="1:9" ht="15.75">
      <c r="A10" s="2" t="s">
        <v>3</v>
      </c>
      <c r="B10" s="2"/>
      <c r="C10" s="2"/>
      <c r="D10" s="2">
        <v>3000</v>
      </c>
      <c r="E10" s="2"/>
      <c r="F10" s="2" t="s">
        <v>10</v>
      </c>
      <c r="G10" s="2"/>
      <c r="H10" s="2"/>
      <c r="I10" s="3">
        <f>D3*D10</f>
        <v>150000</v>
      </c>
    </row>
    <row r="11" spans="1:9" ht="15.75">
      <c r="A11" s="2" t="s">
        <v>4</v>
      </c>
      <c r="B11" s="2"/>
      <c r="C11" s="2"/>
      <c r="D11" s="2">
        <f ca="1">INT(MAX(0,NORMINV(RAND(),D5,D6)))</f>
        <v>3329</v>
      </c>
      <c r="E11" s="2"/>
      <c r="F11" s="2" t="s">
        <v>11</v>
      </c>
      <c r="G11" s="2"/>
      <c r="H11" s="2"/>
      <c r="I11" s="3">
        <f ca="1">+MIN(D10,D11)*D4</f>
        <v>450000</v>
      </c>
    </row>
    <row r="12" spans="1:9" ht="15.75">
      <c r="A12" s="2" t="s">
        <v>5</v>
      </c>
      <c r="B12" s="2"/>
      <c r="C12" s="2"/>
      <c r="D12" s="2">
        <f ca="1">MAX(0,D10-D11)</f>
        <v>0</v>
      </c>
      <c r="E12" s="2"/>
      <c r="F12" s="2" t="s">
        <v>12</v>
      </c>
      <c r="G12" s="2"/>
      <c r="H12" s="2"/>
      <c r="I12" s="3">
        <f ca="1">D15*D13</f>
        <v>0</v>
      </c>
    </row>
    <row r="13" spans="1:9" ht="15.75">
      <c r="A13" s="2" t="s">
        <v>6</v>
      </c>
      <c r="B13" s="2"/>
      <c r="C13" s="2"/>
      <c r="D13" s="3">
        <f ca="1">MAX(25,150-D12/20)</f>
        <v>150</v>
      </c>
      <c r="E13" s="2"/>
      <c r="F13" s="2" t="s">
        <v>13</v>
      </c>
      <c r="G13" s="2"/>
      <c r="H13" s="2"/>
      <c r="I13" s="3">
        <f ca="1">+D16*20</f>
        <v>0</v>
      </c>
    </row>
    <row r="14" spans="1:9" ht="15.75">
      <c r="A14" s="2" t="s">
        <v>7</v>
      </c>
      <c r="B14" s="2"/>
      <c r="C14" s="2"/>
      <c r="D14" s="2">
        <f ca="1">INT(MAX(0,NORMINV(RAND(),D7,D8)))</f>
        <v>380</v>
      </c>
      <c r="E14" s="2"/>
      <c r="F14" s="2" t="s">
        <v>14</v>
      </c>
      <c r="G14" s="2"/>
      <c r="H14" s="2"/>
      <c r="I14" s="3">
        <f ca="1">SUM(I11:I13)-I10</f>
        <v>300000</v>
      </c>
    </row>
    <row r="15" spans="1:9" ht="15.75">
      <c r="A15" s="2" t="s">
        <v>8</v>
      </c>
      <c r="B15" s="2"/>
      <c r="C15" s="2"/>
      <c r="D15" s="2">
        <f ca="1">MIN(D12,D14)</f>
        <v>0</v>
      </c>
      <c r="E15" s="2"/>
      <c r="F15" s="2"/>
      <c r="G15" s="2"/>
      <c r="H15" s="2"/>
      <c r="I15" s="2"/>
    </row>
    <row r="16" spans="1:9" ht="15.75">
      <c r="A16" s="2" t="s">
        <v>9</v>
      </c>
      <c r="B16" s="2"/>
      <c r="C16" s="2"/>
      <c r="D16" s="2">
        <f ca="1">D12-D15</f>
        <v>0</v>
      </c>
      <c r="E16" s="2"/>
      <c r="F16" s="2"/>
      <c r="G16" s="2"/>
      <c r="H16" s="2"/>
      <c r="I16" s="2"/>
    </row>
    <row r="18" spans="1:9" ht="15.75">
      <c r="A18" s="5" t="s">
        <v>19</v>
      </c>
      <c r="B18" s="7">
        <f ca="1">SUM(B23:B522)/500</f>
        <v>265371.24610000005</v>
      </c>
      <c r="C18" s="5"/>
      <c r="D18" s="5"/>
      <c r="E18" s="5"/>
      <c r="F18" s="5" t="s">
        <v>20</v>
      </c>
      <c r="G18" s="5"/>
      <c r="H18" s="5"/>
      <c r="I18" s="6">
        <f ca="1">SUM(C23:C522)/500</f>
        <v>400.084</v>
      </c>
    </row>
    <row r="19" spans="1:9" ht="15.75">
      <c r="A19" s="5"/>
      <c r="B19" s="5"/>
      <c r="C19" s="5"/>
      <c r="D19" s="5"/>
      <c r="E19" s="5"/>
      <c r="F19" s="5" t="s">
        <v>21</v>
      </c>
      <c r="G19" s="5"/>
      <c r="H19" s="5"/>
      <c r="I19" s="6">
        <f ca="1">SUM(D23:D522)/500</f>
        <v>181.41800000000001</v>
      </c>
    </row>
    <row r="20" spans="1:9" ht="15.75">
      <c r="A20" s="5"/>
      <c r="B20" s="5"/>
      <c r="C20" s="5"/>
      <c r="D20" s="5"/>
      <c r="E20" s="5"/>
      <c r="F20" s="5"/>
      <c r="G20" s="5"/>
      <c r="H20" s="5"/>
      <c r="I20" s="5"/>
    </row>
    <row r="23" spans="1:9">
      <c r="B23" s="4">
        <f ca="1">I14</f>
        <v>300000</v>
      </c>
      <c r="C23">
        <f ca="1">D12</f>
        <v>0</v>
      </c>
      <c r="D23">
        <f ca="1">D16</f>
        <v>0</v>
      </c>
    </row>
    <row r="24" spans="1:9">
      <c r="B24">
        <f t="dataTable" ref="B24:D522" dt2D="0" dtr="0" r1="A23" ca="1"/>
        <v>300000</v>
      </c>
      <c r="C24">
        <v>0</v>
      </c>
      <c r="D24">
        <v>0</v>
      </c>
    </row>
    <row r="25" spans="1:9">
      <c r="B25">
        <v>271961.25</v>
      </c>
      <c r="C25">
        <v>495</v>
      </c>
      <c r="D25">
        <v>150</v>
      </c>
    </row>
    <row r="26" spans="1:9">
      <c r="B26">
        <v>300000</v>
      </c>
      <c r="C26">
        <v>0</v>
      </c>
      <c r="D26">
        <v>0</v>
      </c>
    </row>
    <row r="27" spans="1:9">
      <c r="B27">
        <v>289739.55</v>
      </c>
      <c r="C27">
        <v>453</v>
      </c>
      <c r="D27">
        <v>0</v>
      </c>
    </row>
    <row r="28" spans="1:9">
      <c r="B28">
        <v>298735.95</v>
      </c>
      <c r="C28">
        <v>159</v>
      </c>
      <c r="D28">
        <v>0</v>
      </c>
    </row>
    <row r="29" spans="1:9">
      <c r="B29">
        <v>278047.59999999998</v>
      </c>
      <c r="C29">
        <v>518</v>
      </c>
      <c r="D29">
        <v>82</v>
      </c>
    </row>
    <row r="30" spans="1:9">
      <c r="B30">
        <v>155666.20000000001</v>
      </c>
      <c r="C30">
        <v>1508</v>
      </c>
      <c r="D30">
        <v>561</v>
      </c>
    </row>
    <row r="31" spans="1:9">
      <c r="B31">
        <v>259896.25</v>
      </c>
      <c r="C31">
        <v>453</v>
      </c>
      <c r="D31">
        <v>278</v>
      </c>
    </row>
    <row r="32" spans="1:9">
      <c r="B32">
        <v>196562.40000000002</v>
      </c>
      <c r="C32">
        <v>984</v>
      </c>
      <c r="D32">
        <v>681</v>
      </c>
    </row>
    <row r="33" spans="2:4">
      <c r="B33">
        <v>300000</v>
      </c>
      <c r="C33">
        <v>0</v>
      </c>
      <c r="D33">
        <v>0</v>
      </c>
    </row>
    <row r="34" spans="2:4">
      <c r="B34">
        <v>300000</v>
      </c>
      <c r="C34">
        <v>0</v>
      </c>
      <c r="D34">
        <v>0</v>
      </c>
    </row>
    <row r="35" spans="2:4">
      <c r="B35">
        <v>273958.75</v>
      </c>
      <c r="C35">
        <v>571</v>
      </c>
      <c r="D35">
        <v>96</v>
      </c>
    </row>
    <row r="36" spans="2:4">
      <c r="B36">
        <v>299539.20000000001</v>
      </c>
      <c r="C36">
        <v>96</v>
      </c>
      <c r="D36">
        <v>0</v>
      </c>
    </row>
    <row r="37" spans="2:4">
      <c r="B37">
        <v>271053.59999999998</v>
      </c>
      <c r="C37">
        <v>639</v>
      </c>
      <c r="D37">
        <v>87</v>
      </c>
    </row>
    <row r="38" spans="2:4">
      <c r="B38">
        <v>168924</v>
      </c>
      <c r="C38">
        <v>1168</v>
      </c>
      <c r="D38">
        <v>878</v>
      </c>
    </row>
    <row r="39" spans="2:4">
      <c r="B39">
        <v>300000</v>
      </c>
      <c r="C39">
        <v>0</v>
      </c>
      <c r="D39">
        <v>0</v>
      </c>
    </row>
    <row r="40" spans="2:4">
      <c r="B40">
        <v>300000</v>
      </c>
      <c r="C40">
        <v>0</v>
      </c>
      <c r="D40">
        <v>0</v>
      </c>
    </row>
    <row r="41" spans="2:4">
      <c r="B41">
        <v>185669.55</v>
      </c>
      <c r="C41">
        <v>1287</v>
      </c>
      <c r="D41">
        <v>480</v>
      </c>
    </row>
    <row r="42" spans="2:4">
      <c r="B42">
        <v>300000</v>
      </c>
      <c r="C42">
        <v>0</v>
      </c>
      <c r="D42">
        <v>0</v>
      </c>
    </row>
    <row r="43" spans="2:4">
      <c r="B43">
        <v>188574.55</v>
      </c>
      <c r="C43">
        <v>1187</v>
      </c>
      <c r="D43">
        <v>580</v>
      </c>
    </row>
    <row r="44" spans="2:4">
      <c r="B44">
        <v>300000</v>
      </c>
      <c r="C44">
        <v>0</v>
      </c>
      <c r="D44">
        <v>0</v>
      </c>
    </row>
    <row r="45" spans="2:4">
      <c r="B45">
        <v>300000</v>
      </c>
      <c r="C45">
        <v>0</v>
      </c>
      <c r="D45">
        <v>0</v>
      </c>
    </row>
    <row r="46" spans="2:4">
      <c r="B46">
        <v>300000</v>
      </c>
      <c r="C46">
        <v>0</v>
      </c>
      <c r="D46">
        <v>0</v>
      </c>
    </row>
    <row r="47" spans="2:4">
      <c r="B47">
        <v>300000</v>
      </c>
      <c r="C47">
        <v>0</v>
      </c>
      <c r="D47">
        <v>0</v>
      </c>
    </row>
    <row r="48" spans="2:4">
      <c r="B48">
        <v>300000</v>
      </c>
      <c r="C48">
        <v>0</v>
      </c>
      <c r="D48">
        <v>0</v>
      </c>
    </row>
    <row r="49" spans="2:4">
      <c r="B49">
        <v>173703.75</v>
      </c>
      <c r="C49">
        <v>1315</v>
      </c>
      <c r="D49">
        <v>620</v>
      </c>
    </row>
    <row r="50" spans="2:4">
      <c r="B50">
        <v>230398</v>
      </c>
      <c r="C50">
        <v>676</v>
      </c>
      <c r="D50">
        <v>486</v>
      </c>
    </row>
    <row r="51" spans="2:4">
      <c r="B51">
        <v>300000</v>
      </c>
      <c r="C51">
        <v>0</v>
      </c>
      <c r="D51">
        <v>0</v>
      </c>
    </row>
    <row r="52" spans="2:4">
      <c r="B52">
        <v>300000</v>
      </c>
      <c r="C52">
        <v>0</v>
      </c>
      <c r="D52">
        <v>0</v>
      </c>
    </row>
    <row r="53" spans="2:4">
      <c r="B53">
        <v>300000</v>
      </c>
      <c r="C53">
        <v>0</v>
      </c>
      <c r="D53">
        <v>0</v>
      </c>
    </row>
    <row r="54" spans="2:4">
      <c r="B54">
        <v>224034.90000000002</v>
      </c>
      <c r="C54">
        <v>706</v>
      </c>
      <c r="D54">
        <v>539</v>
      </c>
    </row>
    <row r="55" spans="2:4">
      <c r="B55">
        <v>222954.5</v>
      </c>
      <c r="C55">
        <v>726</v>
      </c>
      <c r="D55">
        <v>541</v>
      </c>
    </row>
    <row r="56" spans="2:4">
      <c r="B56">
        <v>300000</v>
      </c>
      <c r="C56">
        <v>0</v>
      </c>
      <c r="D56">
        <v>0</v>
      </c>
    </row>
    <row r="57" spans="2:4">
      <c r="B57">
        <v>294751.2</v>
      </c>
      <c r="C57">
        <v>324</v>
      </c>
      <c r="D57">
        <v>0</v>
      </c>
    </row>
    <row r="58" spans="2:4">
      <c r="B58">
        <v>193702</v>
      </c>
      <c r="C58">
        <v>1013</v>
      </c>
      <c r="D58">
        <v>693</v>
      </c>
    </row>
    <row r="59" spans="2:4">
      <c r="B59">
        <v>300000</v>
      </c>
      <c r="C59">
        <v>0</v>
      </c>
      <c r="D59">
        <v>0</v>
      </c>
    </row>
    <row r="60" spans="2:4">
      <c r="B60">
        <v>278602</v>
      </c>
      <c r="C60">
        <v>455</v>
      </c>
      <c r="D60">
        <v>103</v>
      </c>
    </row>
    <row r="61" spans="2:4">
      <c r="B61">
        <v>211400.8</v>
      </c>
      <c r="C61">
        <v>1016</v>
      </c>
      <c r="D61">
        <v>467</v>
      </c>
    </row>
    <row r="62" spans="2:4">
      <c r="B62">
        <v>288529</v>
      </c>
      <c r="C62">
        <v>410</v>
      </c>
      <c r="D62">
        <v>28</v>
      </c>
    </row>
    <row r="63" spans="2:4">
      <c r="B63">
        <v>300000</v>
      </c>
      <c r="C63">
        <v>0</v>
      </c>
      <c r="D63">
        <v>0</v>
      </c>
    </row>
    <row r="64" spans="2:4">
      <c r="B64">
        <v>285901.95</v>
      </c>
      <c r="C64">
        <v>531</v>
      </c>
      <c r="D64">
        <v>0</v>
      </c>
    </row>
    <row r="65" spans="2:4">
      <c r="B65">
        <v>234169.5</v>
      </c>
      <c r="C65">
        <v>810</v>
      </c>
      <c r="D65">
        <v>369</v>
      </c>
    </row>
    <row r="66" spans="2:4">
      <c r="B66">
        <v>285418.7</v>
      </c>
      <c r="C66">
        <v>414</v>
      </c>
      <c r="D66">
        <v>55</v>
      </c>
    </row>
    <row r="67" spans="2:4">
      <c r="B67">
        <v>300000</v>
      </c>
      <c r="C67">
        <v>0</v>
      </c>
      <c r="D67">
        <v>0</v>
      </c>
    </row>
    <row r="68" spans="2:4">
      <c r="B68">
        <v>300000</v>
      </c>
      <c r="C68">
        <v>0</v>
      </c>
      <c r="D68">
        <v>0</v>
      </c>
    </row>
    <row r="69" spans="2:4">
      <c r="B69">
        <v>210683.5</v>
      </c>
      <c r="C69">
        <v>965</v>
      </c>
      <c r="D69">
        <v>523</v>
      </c>
    </row>
    <row r="70" spans="2:4">
      <c r="B70">
        <v>300000</v>
      </c>
      <c r="C70">
        <v>0</v>
      </c>
      <c r="D70">
        <v>0</v>
      </c>
    </row>
    <row r="71" spans="2:4">
      <c r="B71">
        <v>300000</v>
      </c>
      <c r="C71">
        <v>0</v>
      </c>
      <c r="D71">
        <v>0</v>
      </c>
    </row>
    <row r="72" spans="2:4">
      <c r="B72">
        <v>299231.2</v>
      </c>
      <c r="C72">
        <v>124</v>
      </c>
      <c r="D72">
        <v>0</v>
      </c>
    </row>
    <row r="73" spans="2:4">
      <c r="B73">
        <v>300000</v>
      </c>
      <c r="C73">
        <v>0</v>
      </c>
      <c r="D73">
        <v>0</v>
      </c>
    </row>
    <row r="74" spans="2:4">
      <c r="B74">
        <v>82165.5</v>
      </c>
      <c r="C74">
        <v>1905</v>
      </c>
      <c r="D74">
        <v>1047</v>
      </c>
    </row>
    <row r="75" spans="2:4">
      <c r="B75">
        <v>300000</v>
      </c>
      <c r="C75">
        <v>0</v>
      </c>
      <c r="D75">
        <v>0</v>
      </c>
    </row>
    <row r="76" spans="2:4">
      <c r="B76">
        <v>225678.25</v>
      </c>
      <c r="C76">
        <v>895</v>
      </c>
      <c r="D76">
        <v>402</v>
      </c>
    </row>
    <row r="77" spans="2:4">
      <c r="B77">
        <v>296748.75</v>
      </c>
      <c r="C77">
        <v>255</v>
      </c>
      <c r="D77">
        <v>0</v>
      </c>
    </row>
    <row r="78" spans="2:4">
      <c r="B78">
        <v>254004.25</v>
      </c>
      <c r="C78">
        <v>515</v>
      </c>
      <c r="D78">
        <v>314</v>
      </c>
    </row>
    <row r="79" spans="2:4">
      <c r="B79">
        <v>136821.5</v>
      </c>
      <c r="C79">
        <v>1605</v>
      </c>
      <c r="D79">
        <v>691</v>
      </c>
    </row>
    <row r="80" spans="2:4">
      <c r="B80">
        <v>262989.40000000002</v>
      </c>
      <c r="C80">
        <v>447</v>
      </c>
      <c r="D80">
        <v>251</v>
      </c>
    </row>
    <row r="81" spans="2:4">
      <c r="B81">
        <v>300000</v>
      </c>
      <c r="C81">
        <v>0</v>
      </c>
      <c r="D81">
        <v>0</v>
      </c>
    </row>
    <row r="82" spans="2:4">
      <c r="B82">
        <v>300000</v>
      </c>
      <c r="C82">
        <v>0</v>
      </c>
      <c r="D82">
        <v>0</v>
      </c>
    </row>
    <row r="83" spans="2:4">
      <c r="B83">
        <v>212226.7</v>
      </c>
      <c r="C83">
        <v>882</v>
      </c>
      <c r="D83">
        <v>569</v>
      </c>
    </row>
    <row r="84" spans="2:4">
      <c r="B84">
        <v>300000</v>
      </c>
      <c r="C84">
        <v>0</v>
      </c>
      <c r="D84">
        <v>0</v>
      </c>
    </row>
    <row r="85" spans="2:4">
      <c r="B85">
        <v>300000</v>
      </c>
      <c r="C85">
        <v>0</v>
      </c>
      <c r="D85">
        <v>0</v>
      </c>
    </row>
    <row r="86" spans="2:4">
      <c r="B86">
        <v>300000</v>
      </c>
      <c r="C86">
        <v>0</v>
      </c>
      <c r="D86">
        <v>0</v>
      </c>
    </row>
    <row r="87" spans="2:4">
      <c r="B87">
        <v>275492.40000000002</v>
      </c>
      <c r="C87">
        <v>429</v>
      </c>
      <c r="D87">
        <v>141</v>
      </c>
    </row>
    <row r="88" spans="2:4">
      <c r="B88">
        <v>300000</v>
      </c>
      <c r="C88">
        <v>0</v>
      </c>
      <c r="D88">
        <v>0</v>
      </c>
    </row>
    <row r="89" spans="2:4">
      <c r="B89">
        <v>285416.8</v>
      </c>
      <c r="C89">
        <v>461</v>
      </c>
      <c r="D89">
        <v>37</v>
      </c>
    </row>
    <row r="90" spans="2:4">
      <c r="B90">
        <v>193017.40000000002</v>
      </c>
      <c r="C90">
        <v>1166</v>
      </c>
      <c r="D90">
        <v>544</v>
      </c>
    </row>
    <row r="91" spans="2:4">
      <c r="B91">
        <v>300000</v>
      </c>
      <c r="C91">
        <v>0</v>
      </c>
      <c r="D91">
        <v>0</v>
      </c>
    </row>
    <row r="92" spans="2:4">
      <c r="B92">
        <v>262107.8</v>
      </c>
      <c r="C92">
        <v>526</v>
      </c>
      <c r="D92">
        <v>232</v>
      </c>
    </row>
    <row r="93" spans="2:4">
      <c r="B93">
        <v>-85465</v>
      </c>
      <c r="C93">
        <v>3000</v>
      </c>
      <c r="D93">
        <v>2093</v>
      </c>
    </row>
    <row r="94" spans="2:4">
      <c r="B94">
        <v>300000</v>
      </c>
      <c r="C94">
        <v>0</v>
      </c>
      <c r="D94">
        <v>0</v>
      </c>
    </row>
    <row r="95" spans="2:4">
      <c r="B95">
        <v>300000</v>
      </c>
      <c r="C95">
        <v>0</v>
      </c>
      <c r="D95">
        <v>0</v>
      </c>
    </row>
    <row r="96" spans="2:4">
      <c r="B96">
        <v>285803.75</v>
      </c>
      <c r="C96">
        <v>525</v>
      </c>
      <c r="D96">
        <v>4</v>
      </c>
    </row>
    <row r="97" spans="2:4">
      <c r="B97">
        <v>300000</v>
      </c>
      <c r="C97">
        <v>0</v>
      </c>
      <c r="D97">
        <v>0</v>
      </c>
    </row>
    <row r="98" spans="2:4">
      <c r="B98">
        <v>252788.40000000002</v>
      </c>
      <c r="C98">
        <v>514</v>
      </c>
      <c r="D98">
        <v>326</v>
      </c>
    </row>
    <row r="99" spans="2:4">
      <c r="B99">
        <v>297580</v>
      </c>
      <c r="C99">
        <v>220</v>
      </c>
      <c r="D99">
        <v>0</v>
      </c>
    </row>
    <row r="100" spans="2:4">
      <c r="B100">
        <v>300000</v>
      </c>
      <c r="C100">
        <v>0</v>
      </c>
      <c r="D100">
        <v>0</v>
      </c>
    </row>
    <row r="101" spans="2:4">
      <c r="B101">
        <v>300000</v>
      </c>
      <c r="C101">
        <v>0</v>
      </c>
      <c r="D101">
        <v>0</v>
      </c>
    </row>
    <row r="102" spans="2:4">
      <c r="B102">
        <v>295409.55</v>
      </c>
      <c r="C102">
        <v>303</v>
      </c>
      <c r="D102">
        <v>0</v>
      </c>
    </row>
    <row r="103" spans="2:4">
      <c r="B103">
        <v>190196.5</v>
      </c>
      <c r="C103">
        <v>1123</v>
      </c>
      <c r="D103">
        <v>633</v>
      </c>
    </row>
    <row r="104" spans="2:4">
      <c r="B104">
        <v>300000</v>
      </c>
      <c r="C104">
        <v>0</v>
      </c>
      <c r="D104">
        <v>0</v>
      </c>
    </row>
    <row r="105" spans="2:4">
      <c r="B105">
        <v>300000</v>
      </c>
      <c r="C105">
        <v>0</v>
      </c>
      <c r="D105">
        <v>0</v>
      </c>
    </row>
    <row r="106" spans="2:4">
      <c r="B106">
        <v>300000</v>
      </c>
      <c r="C106">
        <v>0</v>
      </c>
      <c r="D106">
        <v>0</v>
      </c>
    </row>
    <row r="107" spans="2:4">
      <c r="B107">
        <v>300000</v>
      </c>
      <c r="C107">
        <v>0</v>
      </c>
      <c r="D107">
        <v>0</v>
      </c>
    </row>
    <row r="108" spans="2:4">
      <c r="B108">
        <v>300000</v>
      </c>
      <c r="C108">
        <v>0</v>
      </c>
      <c r="D108">
        <v>0</v>
      </c>
    </row>
    <row r="109" spans="2:4">
      <c r="B109">
        <v>300000</v>
      </c>
      <c r="C109">
        <v>0</v>
      </c>
      <c r="D109">
        <v>0</v>
      </c>
    </row>
    <row r="110" spans="2:4">
      <c r="B110">
        <v>300000</v>
      </c>
      <c r="C110">
        <v>0</v>
      </c>
      <c r="D110">
        <v>0</v>
      </c>
    </row>
    <row r="111" spans="2:4">
      <c r="B111">
        <v>299718.75</v>
      </c>
      <c r="C111">
        <v>75</v>
      </c>
      <c r="D111">
        <v>0</v>
      </c>
    </row>
    <row r="112" spans="2:4">
      <c r="B112">
        <v>273476.34999999998</v>
      </c>
      <c r="C112">
        <v>623</v>
      </c>
      <c r="D112">
        <v>72</v>
      </c>
    </row>
    <row r="113" spans="2:4">
      <c r="B113">
        <v>168416.95</v>
      </c>
      <c r="C113">
        <v>1327</v>
      </c>
      <c r="D113">
        <v>684</v>
      </c>
    </row>
    <row r="114" spans="2:4">
      <c r="B114">
        <v>299795.20000000001</v>
      </c>
      <c r="C114">
        <v>64</v>
      </c>
      <c r="D114">
        <v>0</v>
      </c>
    </row>
    <row r="115" spans="2:4">
      <c r="B115">
        <v>272346.40000000002</v>
      </c>
      <c r="C115">
        <v>542</v>
      </c>
      <c r="D115">
        <v>126</v>
      </c>
    </row>
    <row r="116" spans="2:4">
      <c r="B116">
        <v>289332</v>
      </c>
      <c r="C116">
        <v>358</v>
      </c>
      <c r="D116">
        <v>38</v>
      </c>
    </row>
    <row r="117" spans="2:4">
      <c r="B117">
        <v>299383.95</v>
      </c>
      <c r="C117">
        <v>111</v>
      </c>
      <c r="D117">
        <v>0</v>
      </c>
    </row>
    <row r="118" spans="2:4">
      <c r="B118">
        <v>144809.5</v>
      </c>
      <c r="C118">
        <v>1530</v>
      </c>
      <c r="D118">
        <v>713</v>
      </c>
    </row>
    <row r="119" spans="2:4">
      <c r="B119">
        <v>296191.2</v>
      </c>
      <c r="C119">
        <v>276</v>
      </c>
      <c r="D119">
        <v>0</v>
      </c>
    </row>
    <row r="120" spans="2:4">
      <c r="B120">
        <v>300000</v>
      </c>
      <c r="C120">
        <v>0</v>
      </c>
      <c r="D120">
        <v>0</v>
      </c>
    </row>
    <row r="121" spans="2:4">
      <c r="B121">
        <v>300000</v>
      </c>
      <c r="C121">
        <v>0</v>
      </c>
      <c r="D121">
        <v>0</v>
      </c>
    </row>
    <row r="122" spans="2:4">
      <c r="B122">
        <v>46179.75</v>
      </c>
      <c r="C122">
        <v>2107</v>
      </c>
      <c r="D122">
        <v>1292</v>
      </c>
    </row>
    <row r="123" spans="2:4">
      <c r="B123">
        <v>299427.55</v>
      </c>
      <c r="C123">
        <v>107</v>
      </c>
      <c r="D123">
        <v>0</v>
      </c>
    </row>
    <row r="124" spans="2:4">
      <c r="B124">
        <v>230990.2</v>
      </c>
      <c r="C124">
        <v>772</v>
      </c>
      <c r="D124">
        <v>429</v>
      </c>
    </row>
    <row r="125" spans="2:4">
      <c r="B125">
        <v>281542.3</v>
      </c>
      <c r="C125">
        <v>367</v>
      </c>
      <c r="D125">
        <v>105</v>
      </c>
    </row>
    <row r="126" spans="2:4">
      <c r="B126">
        <v>300000</v>
      </c>
      <c r="C126">
        <v>0</v>
      </c>
      <c r="D126">
        <v>0</v>
      </c>
    </row>
    <row r="127" spans="2:4">
      <c r="B127">
        <v>112803.40000000002</v>
      </c>
      <c r="C127">
        <v>1661</v>
      </c>
      <c r="D127">
        <v>1049</v>
      </c>
    </row>
    <row r="128" spans="2:4">
      <c r="B128">
        <v>300000</v>
      </c>
      <c r="C128">
        <v>0</v>
      </c>
      <c r="D128">
        <v>0</v>
      </c>
    </row>
    <row r="129" spans="2:4">
      <c r="B129">
        <v>300000</v>
      </c>
      <c r="C129">
        <v>0</v>
      </c>
      <c r="D129">
        <v>0</v>
      </c>
    </row>
    <row r="130" spans="2:4">
      <c r="B130">
        <v>300000</v>
      </c>
      <c r="C130">
        <v>0</v>
      </c>
      <c r="D130">
        <v>0</v>
      </c>
    </row>
    <row r="131" spans="2:4">
      <c r="B131">
        <v>271345</v>
      </c>
      <c r="C131">
        <v>550</v>
      </c>
      <c r="D131">
        <v>132</v>
      </c>
    </row>
    <row r="132" spans="2:4">
      <c r="B132">
        <v>262588.3</v>
      </c>
      <c r="C132">
        <v>551</v>
      </c>
      <c r="D132">
        <v>217</v>
      </c>
    </row>
    <row r="133" spans="2:4">
      <c r="B133">
        <v>49398.399999999994</v>
      </c>
      <c r="C133">
        <v>2088</v>
      </c>
      <c r="D133">
        <v>1274</v>
      </c>
    </row>
    <row r="134" spans="2:4">
      <c r="B134">
        <v>287773.90000000002</v>
      </c>
      <c r="C134">
        <v>426</v>
      </c>
      <c r="D134">
        <v>29</v>
      </c>
    </row>
    <row r="135" spans="2:4">
      <c r="B135">
        <v>204225.55</v>
      </c>
      <c r="C135">
        <v>839</v>
      </c>
      <c r="D135">
        <v>688</v>
      </c>
    </row>
    <row r="136" spans="2:4">
      <c r="B136">
        <v>127537.29999999999</v>
      </c>
      <c r="C136">
        <v>1594</v>
      </c>
      <c r="D136">
        <v>903</v>
      </c>
    </row>
    <row r="137" spans="2:4">
      <c r="B137">
        <v>204455.95</v>
      </c>
      <c r="C137">
        <v>911</v>
      </c>
      <c r="D137">
        <v>640</v>
      </c>
    </row>
    <row r="138" spans="2:4">
      <c r="B138">
        <v>221072.2</v>
      </c>
      <c r="C138">
        <v>834</v>
      </c>
      <c r="D138">
        <v>500</v>
      </c>
    </row>
    <row r="139" spans="2:4">
      <c r="B139">
        <v>300000</v>
      </c>
      <c r="C139">
        <v>0</v>
      </c>
      <c r="D139">
        <v>0</v>
      </c>
    </row>
    <row r="140" spans="2:4">
      <c r="B140">
        <v>300000</v>
      </c>
      <c r="C140">
        <v>0</v>
      </c>
      <c r="D140">
        <v>0</v>
      </c>
    </row>
    <row r="141" spans="2:4">
      <c r="B141">
        <v>132303.90000000002</v>
      </c>
      <c r="C141">
        <v>1626</v>
      </c>
      <c r="D141">
        <v>729</v>
      </c>
    </row>
    <row r="142" spans="2:4">
      <c r="B142">
        <v>299825.95</v>
      </c>
      <c r="C142">
        <v>59</v>
      </c>
      <c r="D142">
        <v>0</v>
      </c>
    </row>
    <row r="143" spans="2:4">
      <c r="B143">
        <v>279323.75</v>
      </c>
      <c r="C143">
        <v>445</v>
      </c>
      <c r="D143">
        <v>100</v>
      </c>
    </row>
    <row r="144" spans="2:4">
      <c r="B144">
        <v>299280</v>
      </c>
      <c r="C144">
        <v>120</v>
      </c>
      <c r="D144">
        <v>0</v>
      </c>
    </row>
    <row r="145" spans="2:4">
      <c r="B145">
        <v>297262.2</v>
      </c>
      <c r="C145">
        <v>234</v>
      </c>
      <c r="D145">
        <v>0</v>
      </c>
    </row>
    <row r="146" spans="2:4">
      <c r="B146">
        <v>300000</v>
      </c>
      <c r="C146">
        <v>0</v>
      </c>
      <c r="D146">
        <v>0</v>
      </c>
    </row>
    <row r="147" spans="2:4">
      <c r="B147">
        <v>300000</v>
      </c>
      <c r="C147">
        <v>0</v>
      </c>
      <c r="D147">
        <v>0</v>
      </c>
    </row>
    <row r="148" spans="2:4">
      <c r="B148">
        <v>300000</v>
      </c>
      <c r="C148">
        <v>0</v>
      </c>
      <c r="D148">
        <v>0</v>
      </c>
    </row>
    <row r="149" spans="2:4">
      <c r="B149">
        <v>300000</v>
      </c>
      <c r="C149">
        <v>0</v>
      </c>
      <c r="D149">
        <v>0</v>
      </c>
    </row>
    <row r="150" spans="2:4">
      <c r="B150">
        <v>300000</v>
      </c>
      <c r="C150">
        <v>0</v>
      </c>
      <c r="D150">
        <v>0</v>
      </c>
    </row>
    <row r="151" spans="2:4">
      <c r="B151">
        <v>294321.55</v>
      </c>
      <c r="C151">
        <v>337</v>
      </c>
      <c r="D151">
        <v>0</v>
      </c>
    </row>
    <row r="152" spans="2:4">
      <c r="B152">
        <v>300000</v>
      </c>
      <c r="C152">
        <v>0</v>
      </c>
      <c r="D152">
        <v>0</v>
      </c>
    </row>
    <row r="153" spans="2:4">
      <c r="B153">
        <v>248112.25</v>
      </c>
      <c r="C153">
        <v>683</v>
      </c>
      <c r="D153">
        <v>298</v>
      </c>
    </row>
    <row r="154" spans="2:4">
      <c r="B154">
        <v>187240.40000000002</v>
      </c>
      <c r="C154">
        <v>1158</v>
      </c>
      <c r="D154">
        <v>634</v>
      </c>
    </row>
    <row r="155" spans="2:4">
      <c r="B155">
        <v>60876.400000000023</v>
      </c>
      <c r="C155">
        <v>2047</v>
      </c>
      <c r="D155">
        <v>1071</v>
      </c>
    </row>
    <row r="156" spans="2:4">
      <c r="B156">
        <v>300000</v>
      </c>
      <c r="C156">
        <v>0</v>
      </c>
      <c r="D156">
        <v>0</v>
      </c>
    </row>
    <row r="157" spans="2:4">
      <c r="B157">
        <v>210436.09999999998</v>
      </c>
      <c r="C157">
        <v>1038</v>
      </c>
      <c r="D157">
        <v>457</v>
      </c>
    </row>
    <row r="158" spans="2:4">
      <c r="B158">
        <v>295348.75</v>
      </c>
      <c r="C158">
        <v>305</v>
      </c>
      <c r="D158">
        <v>0</v>
      </c>
    </row>
    <row r="159" spans="2:4">
      <c r="B159">
        <v>300000</v>
      </c>
      <c r="C159">
        <v>0</v>
      </c>
      <c r="D159">
        <v>0</v>
      </c>
    </row>
    <row r="160" spans="2:4">
      <c r="B160">
        <v>292817.95</v>
      </c>
      <c r="C160">
        <v>379</v>
      </c>
      <c r="D160">
        <v>0</v>
      </c>
    </row>
    <row r="161" spans="2:4">
      <c r="B161">
        <v>300000</v>
      </c>
      <c r="C161">
        <v>0</v>
      </c>
      <c r="D161">
        <v>0</v>
      </c>
    </row>
    <row r="162" spans="2:4">
      <c r="B162">
        <v>289188.75</v>
      </c>
      <c r="C162">
        <v>465</v>
      </c>
      <c r="D162">
        <v>0</v>
      </c>
    </row>
    <row r="163" spans="2:4">
      <c r="B163">
        <v>300000</v>
      </c>
      <c r="C163">
        <v>0</v>
      </c>
      <c r="D163">
        <v>0</v>
      </c>
    </row>
    <row r="164" spans="2:4">
      <c r="B164">
        <v>300000</v>
      </c>
      <c r="C164">
        <v>0</v>
      </c>
      <c r="D164">
        <v>0</v>
      </c>
    </row>
    <row r="165" spans="2:4">
      <c r="B165">
        <v>266054.3</v>
      </c>
      <c r="C165">
        <v>498</v>
      </c>
      <c r="D165">
        <v>205</v>
      </c>
    </row>
    <row r="166" spans="2:4">
      <c r="B166">
        <v>300000</v>
      </c>
      <c r="C166">
        <v>0</v>
      </c>
      <c r="D166">
        <v>0</v>
      </c>
    </row>
    <row r="167" spans="2:4">
      <c r="B167">
        <v>264765.7</v>
      </c>
      <c r="C167">
        <v>614</v>
      </c>
      <c r="D167">
        <v>165</v>
      </c>
    </row>
    <row r="168" spans="2:4">
      <c r="B168">
        <v>265433.8</v>
      </c>
      <c r="C168">
        <v>743</v>
      </c>
      <c r="D168">
        <v>75</v>
      </c>
    </row>
    <row r="169" spans="2:4">
      <c r="B169">
        <v>300000</v>
      </c>
      <c r="C169">
        <v>0</v>
      </c>
      <c r="D169">
        <v>0</v>
      </c>
    </row>
    <row r="170" spans="2:4">
      <c r="B170">
        <v>300000</v>
      </c>
      <c r="C170">
        <v>0</v>
      </c>
      <c r="D170">
        <v>0</v>
      </c>
    </row>
    <row r="171" spans="2:4">
      <c r="B171">
        <v>300000</v>
      </c>
      <c r="C171">
        <v>0</v>
      </c>
      <c r="D171">
        <v>0</v>
      </c>
    </row>
    <row r="172" spans="2:4">
      <c r="B172">
        <v>300000</v>
      </c>
      <c r="C172">
        <v>0</v>
      </c>
      <c r="D172">
        <v>0</v>
      </c>
    </row>
    <row r="173" spans="2:4">
      <c r="B173">
        <v>276857.55</v>
      </c>
      <c r="C173">
        <v>453</v>
      </c>
      <c r="D173">
        <v>120</v>
      </c>
    </row>
    <row r="174" spans="2:4">
      <c r="B174">
        <v>300000</v>
      </c>
      <c r="C174">
        <v>0</v>
      </c>
      <c r="D174">
        <v>0</v>
      </c>
    </row>
    <row r="175" spans="2:4">
      <c r="B175">
        <v>137843.79999999999</v>
      </c>
      <c r="C175">
        <v>1423</v>
      </c>
      <c r="D175">
        <v>1035</v>
      </c>
    </row>
    <row r="176" spans="2:4">
      <c r="B176">
        <v>275642</v>
      </c>
      <c r="C176">
        <v>516</v>
      </c>
      <c r="D176">
        <v>106</v>
      </c>
    </row>
    <row r="177" spans="2:4">
      <c r="B177">
        <v>300000</v>
      </c>
      <c r="C177">
        <v>0</v>
      </c>
      <c r="D177">
        <v>0</v>
      </c>
    </row>
    <row r="178" spans="2:4">
      <c r="B178">
        <v>260473.5</v>
      </c>
      <c r="C178">
        <v>646</v>
      </c>
      <c r="D178">
        <v>191</v>
      </c>
    </row>
    <row r="179" spans="2:4">
      <c r="B179">
        <v>300000</v>
      </c>
      <c r="C179">
        <v>0</v>
      </c>
      <c r="D179">
        <v>0</v>
      </c>
    </row>
    <row r="180" spans="2:4">
      <c r="B180">
        <v>300000</v>
      </c>
      <c r="C180">
        <v>0</v>
      </c>
      <c r="D180">
        <v>0</v>
      </c>
    </row>
    <row r="181" spans="2:4">
      <c r="B181">
        <v>300000</v>
      </c>
      <c r="C181">
        <v>0</v>
      </c>
      <c r="D181">
        <v>0</v>
      </c>
    </row>
    <row r="182" spans="2:4">
      <c r="B182">
        <v>252970.55</v>
      </c>
      <c r="C182">
        <v>727</v>
      </c>
      <c r="D182">
        <v>220</v>
      </c>
    </row>
    <row r="183" spans="2:4">
      <c r="B183">
        <v>300000</v>
      </c>
      <c r="C183">
        <v>0</v>
      </c>
      <c r="D183">
        <v>0</v>
      </c>
    </row>
    <row r="184" spans="2:4">
      <c r="B184">
        <v>300000</v>
      </c>
      <c r="C184">
        <v>0</v>
      </c>
      <c r="D184">
        <v>0</v>
      </c>
    </row>
    <row r="185" spans="2:4">
      <c r="B185">
        <v>249356</v>
      </c>
      <c r="C185">
        <v>795</v>
      </c>
      <c r="D185">
        <v>211</v>
      </c>
    </row>
    <row r="186" spans="2:4">
      <c r="B186">
        <v>300000</v>
      </c>
      <c r="C186">
        <v>0</v>
      </c>
      <c r="D186">
        <v>0</v>
      </c>
    </row>
    <row r="187" spans="2:4">
      <c r="B187">
        <v>300000</v>
      </c>
      <c r="C187">
        <v>0</v>
      </c>
      <c r="D187">
        <v>0</v>
      </c>
    </row>
    <row r="188" spans="2:4">
      <c r="B188">
        <v>164164</v>
      </c>
      <c r="C188">
        <v>1240</v>
      </c>
      <c r="D188">
        <v>867</v>
      </c>
    </row>
    <row r="189" spans="2:4">
      <c r="B189">
        <v>102430.39999999999</v>
      </c>
      <c r="C189">
        <v>1731</v>
      </c>
      <c r="D189">
        <v>1099</v>
      </c>
    </row>
    <row r="190" spans="2:4">
      <c r="B190">
        <v>300000</v>
      </c>
      <c r="C190">
        <v>0</v>
      </c>
      <c r="D190">
        <v>0</v>
      </c>
    </row>
    <row r="191" spans="2:4">
      <c r="B191">
        <v>164916.34999999998</v>
      </c>
      <c r="C191">
        <v>1473</v>
      </c>
      <c r="D191">
        <v>472</v>
      </c>
    </row>
    <row r="192" spans="2:4">
      <c r="B192">
        <v>255629.05</v>
      </c>
      <c r="C192">
        <v>741</v>
      </c>
      <c r="D192">
        <v>182</v>
      </c>
    </row>
    <row r="193" spans="2:4">
      <c r="B193">
        <v>277965.84999999998</v>
      </c>
      <c r="C193">
        <v>473</v>
      </c>
      <c r="D193">
        <v>102</v>
      </c>
    </row>
    <row r="194" spans="2:4">
      <c r="B194">
        <v>292887.2</v>
      </c>
      <c r="C194">
        <v>346</v>
      </c>
      <c r="D194">
        <v>10</v>
      </c>
    </row>
    <row r="195" spans="2:4">
      <c r="B195">
        <v>299831.8</v>
      </c>
      <c r="C195">
        <v>58</v>
      </c>
      <c r="D195">
        <v>0</v>
      </c>
    </row>
    <row r="196" spans="2:4">
      <c r="B196">
        <v>300000</v>
      </c>
      <c r="C196">
        <v>0</v>
      </c>
      <c r="D196">
        <v>0</v>
      </c>
    </row>
    <row r="197" spans="2:4">
      <c r="B197">
        <v>300000</v>
      </c>
      <c r="C197">
        <v>0</v>
      </c>
      <c r="D197">
        <v>0</v>
      </c>
    </row>
    <row r="198" spans="2:4">
      <c r="B198">
        <v>297331.95</v>
      </c>
      <c r="C198">
        <v>231</v>
      </c>
      <c r="D198">
        <v>0</v>
      </c>
    </row>
    <row r="199" spans="2:4">
      <c r="B199">
        <v>293447.8</v>
      </c>
      <c r="C199">
        <v>362</v>
      </c>
      <c r="D199">
        <v>0</v>
      </c>
    </row>
    <row r="200" spans="2:4">
      <c r="B200">
        <v>300000</v>
      </c>
      <c r="C200">
        <v>0</v>
      </c>
      <c r="D200">
        <v>0</v>
      </c>
    </row>
    <row r="201" spans="2:4">
      <c r="B201">
        <v>300000</v>
      </c>
      <c r="C201">
        <v>0</v>
      </c>
      <c r="D201">
        <v>0</v>
      </c>
    </row>
    <row r="202" spans="2:4">
      <c r="B202">
        <v>241223.34999999998</v>
      </c>
      <c r="C202">
        <v>749</v>
      </c>
      <c r="D202">
        <v>332</v>
      </c>
    </row>
    <row r="203" spans="2:4">
      <c r="B203">
        <v>247744.34999999998</v>
      </c>
      <c r="C203">
        <v>733</v>
      </c>
      <c r="D203">
        <v>272</v>
      </c>
    </row>
    <row r="204" spans="2:4">
      <c r="B204">
        <v>300000</v>
      </c>
      <c r="C204">
        <v>0</v>
      </c>
      <c r="D204">
        <v>0</v>
      </c>
    </row>
    <row r="205" spans="2:4">
      <c r="B205">
        <v>298751.8</v>
      </c>
      <c r="C205">
        <v>158</v>
      </c>
      <c r="D205">
        <v>0</v>
      </c>
    </row>
    <row r="206" spans="2:4">
      <c r="B206">
        <v>300000</v>
      </c>
      <c r="C206">
        <v>0</v>
      </c>
      <c r="D206">
        <v>0</v>
      </c>
    </row>
    <row r="207" spans="2:4">
      <c r="B207">
        <v>300000</v>
      </c>
      <c r="C207">
        <v>0</v>
      </c>
      <c r="D207">
        <v>0</v>
      </c>
    </row>
    <row r="208" spans="2:4">
      <c r="B208">
        <v>268794</v>
      </c>
      <c r="C208">
        <v>490</v>
      </c>
      <c r="D208">
        <v>182</v>
      </c>
    </row>
    <row r="209" spans="2:4">
      <c r="B209">
        <v>300000</v>
      </c>
      <c r="C209">
        <v>0</v>
      </c>
      <c r="D209">
        <v>0</v>
      </c>
    </row>
    <row r="210" spans="2:4">
      <c r="B210">
        <v>300000</v>
      </c>
      <c r="C210">
        <v>0</v>
      </c>
      <c r="D210">
        <v>0</v>
      </c>
    </row>
    <row r="211" spans="2:4">
      <c r="B211">
        <v>232886.09999999998</v>
      </c>
      <c r="C211">
        <v>918</v>
      </c>
      <c r="D211">
        <v>297</v>
      </c>
    </row>
    <row r="212" spans="2:4">
      <c r="B212">
        <v>290755</v>
      </c>
      <c r="C212">
        <v>430</v>
      </c>
      <c r="D212">
        <v>0</v>
      </c>
    </row>
    <row r="213" spans="2:4">
      <c r="B213">
        <v>300000</v>
      </c>
      <c r="C213">
        <v>0</v>
      </c>
      <c r="D213">
        <v>0</v>
      </c>
    </row>
    <row r="214" spans="2:4">
      <c r="B214">
        <v>166454.29999999999</v>
      </c>
      <c r="C214">
        <v>1294</v>
      </c>
      <c r="D214">
        <v>763</v>
      </c>
    </row>
    <row r="215" spans="2:4">
      <c r="B215">
        <v>300000</v>
      </c>
      <c r="C215">
        <v>0</v>
      </c>
      <c r="D215">
        <v>0</v>
      </c>
    </row>
    <row r="216" spans="2:4">
      <c r="B216">
        <v>300000</v>
      </c>
      <c r="C216">
        <v>0</v>
      </c>
      <c r="D216">
        <v>0</v>
      </c>
    </row>
    <row r="217" spans="2:4">
      <c r="B217">
        <v>299911.8</v>
      </c>
      <c r="C217">
        <v>42</v>
      </c>
      <c r="D217">
        <v>0</v>
      </c>
    </row>
    <row r="218" spans="2:4">
      <c r="B218">
        <v>106649.84999999998</v>
      </c>
      <c r="C218">
        <v>1783</v>
      </c>
      <c r="D218">
        <v>842</v>
      </c>
    </row>
    <row r="219" spans="2:4">
      <c r="B219">
        <v>285357.40000000002</v>
      </c>
      <c r="C219">
        <v>503</v>
      </c>
      <c r="D219">
        <v>19</v>
      </c>
    </row>
    <row r="220" spans="2:4">
      <c r="B220">
        <v>219254.40000000002</v>
      </c>
      <c r="C220">
        <v>936</v>
      </c>
      <c r="D220">
        <v>444</v>
      </c>
    </row>
    <row r="221" spans="2:4">
      <c r="B221">
        <v>299968.75</v>
      </c>
      <c r="C221">
        <v>25</v>
      </c>
      <c r="D221">
        <v>0</v>
      </c>
    </row>
    <row r="222" spans="2:4">
      <c r="B222">
        <v>300000</v>
      </c>
      <c r="C222">
        <v>0</v>
      </c>
      <c r="D222">
        <v>0</v>
      </c>
    </row>
    <row r="223" spans="2:4">
      <c r="B223">
        <v>235260.65000000002</v>
      </c>
      <c r="C223">
        <v>841</v>
      </c>
      <c r="D223">
        <v>334</v>
      </c>
    </row>
    <row r="224" spans="2:4">
      <c r="B224">
        <v>300000</v>
      </c>
      <c r="C224">
        <v>0</v>
      </c>
      <c r="D224">
        <v>0</v>
      </c>
    </row>
    <row r="225" spans="2:4">
      <c r="B225">
        <v>300000</v>
      </c>
      <c r="C225">
        <v>0</v>
      </c>
      <c r="D225">
        <v>0</v>
      </c>
    </row>
    <row r="226" spans="2:4">
      <c r="B226">
        <v>300000</v>
      </c>
      <c r="C226">
        <v>0</v>
      </c>
      <c r="D226">
        <v>0</v>
      </c>
    </row>
    <row r="227" spans="2:4">
      <c r="B227">
        <v>300000</v>
      </c>
      <c r="C227">
        <v>0</v>
      </c>
      <c r="D227">
        <v>0</v>
      </c>
    </row>
    <row r="228" spans="2:4">
      <c r="B228">
        <v>300000</v>
      </c>
      <c r="C228">
        <v>0</v>
      </c>
      <c r="D228">
        <v>0</v>
      </c>
    </row>
    <row r="229" spans="2:4">
      <c r="B229">
        <v>299469.55</v>
      </c>
      <c r="C229">
        <v>103</v>
      </c>
      <c r="D229">
        <v>0</v>
      </c>
    </row>
    <row r="230" spans="2:4">
      <c r="B230">
        <v>246618.09999999998</v>
      </c>
      <c r="C230">
        <v>806</v>
      </c>
      <c r="D230">
        <v>233</v>
      </c>
    </row>
    <row r="231" spans="2:4">
      <c r="B231">
        <v>300000</v>
      </c>
      <c r="C231">
        <v>0</v>
      </c>
      <c r="D231">
        <v>0</v>
      </c>
    </row>
    <row r="232" spans="2:4">
      <c r="B232">
        <v>300000</v>
      </c>
      <c r="C232">
        <v>0</v>
      </c>
      <c r="D232">
        <v>0</v>
      </c>
    </row>
    <row r="233" spans="2:4">
      <c r="B233">
        <v>300000</v>
      </c>
      <c r="C233">
        <v>0</v>
      </c>
      <c r="D233">
        <v>0</v>
      </c>
    </row>
    <row r="234" spans="2:4">
      <c r="B234">
        <v>73099.099999999977</v>
      </c>
      <c r="C234">
        <v>1998</v>
      </c>
      <c r="D234">
        <v>907</v>
      </c>
    </row>
    <row r="235" spans="2:4">
      <c r="B235">
        <v>300000</v>
      </c>
      <c r="C235">
        <v>0</v>
      </c>
      <c r="D235">
        <v>0</v>
      </c>
    </row>
    <row r="236" spans="2:4">
      <c r="B236">
        <v>300000</v>
      </c>
      <c r="C236">
        <v>0</v>
      </c>
      <c r="D236">
        <v>0</v>
      </c>
    </row>
    <row r="237" spans="2:4">
      <c r="B237">
        <v>300000</v>
      </c>
      <c r="C237">
        <v>0</v>
      </c>
      <c r="D237">
        <v>0</v>
      </c>
    </row>
    <row r="238" spans="2:4">
      <c r="B238">
        <v>147445</v>
      </c>
      <c r="C238">
        <v>1430</v>
      </c>
      <c r="D238">
        <v>860</v>
      </c>
    </row>
    <row r="239" spans="2:4">
      <c r="B239">
        <v>300000</v>
      </c>
      <c r="C239">
        <v>0</v>
      </c>
      <c r="D239">
        <v>0</v>
      </c>
    </row>
    <row r="240" spans="2:4">
      <c r="B240">
        <v>300000</v>
      </c>
      <c r="C240">
        <v>0</v>
      </c>
      <c r="D240">
        <v>0</v>
      </c>
    </row>
    <row r="241" spans="2:4">
      <c r="B241">
        <v>300000</v>
      </c>
      <c r="C241">
        <v>0</v>
      </c>
      <c r="D241">
        <v>0</v>
      </c>
    </row>
    <row r="242" spans="2:4">
      <c r="B242">
        <v>299975.8</v>
      </c>
      <c r="C242">
        <v>22</v>
      </c>
      <c r="D242">
        <v>0</v>
      </c>
    </row>
    <row r="243" spans="2:4">
      <c r="B243">
        <v>203925.25</v>
      </c>
      <c r="C243">
        <v>1011</v>
      </c>
      <c r="D243">
        <v>566</v>
      </c>
    </row>
    <row r="244" spans="2:4">
      <c r="B244">
        <v>299915.95</v>
      </c>
      <c r="C244">
        <v>41</v>
      </c>
      <c r="D244">
        <v>0</v>
      </c>
    </row>
    <row r="245" spans="2:4">
      <c r="B245">
        <v>300000</v>
      </c>
      <c r="C245">
        <v>0</v>
      </c>
      <c r="D245">
        <v>0</v>
      </c>
    </row>
    <row r="246" spans="2:4">
      <c r="B246">
        <v>300000</v>
      </c>
      <c r="C246">
        <v>0</v>
      </c>
      <c r="D246">
        <v>0</v>
      </c>
    </row>
    <row r="247" spans="2:4">
      <c r="B247">
        <v>300000</v>
      </c>
      <c r="C247">
        <v>0</v>
      </c>
      <c r="D247">
        <v>0</v>
      </c>
    </row>
    <row r="248" spans="2:4">
      <c r="B248">
        <v>299102.2</v>
      </c>
      <c r="C248">
        <v>134</v>
      </c>
      <c r="D248">
        <v>0</v>
      </c>
    </row>
    <row r="249" spans="2:4">
      <c r="B249">
        <v>289846</v>
      </c>
      <c r="C249">
        <v>436</v>
      </c>
      <c r="D249">
        <v>6</v>
      </c>
    </row>
    <row r="250" spans="2:4">
      <c r="B250">
        <v>300000</v>
      </c>
      <c r="C250">
        <v>0</v>
      </c>
      <c r="D250">
        <v>0</v>
      </c>
    </row>
    <row r="251" spans="2:4">
      <c r="B251">
        <v>300000</v>
      </c>
      <c r="C251">
        <v>0</v>
      </c>
      <c r="D251">
        <v>0</v>
      </c>
    </row>
    <row r="252" spans="2:4">
      <c r="B252">
        <v>300000</v>
      </c>
      <c r="C252">
        <v>0</v>
      </c>
      <c r="D252">
        <v>0</v>
      </c>
    </row>
    <row r="253" spans="2:4">
      <c r="B253">
        <v>264164.2</v>
      </c>
      <c r="C253">
        <v>506</v>
      </c>
      <c r="D253">
        <v>220</v>
      </c>
    </row>
    <row r="254" spans="2:4">
      <c r="B254">
        <v>300000</v>
      </c>
      <c r="C254">
        <v>0</v>
      </c>
      <c r="D254">
        <v>0</v>
      </c>
    </row>
    <row r="255" spans="2:4">
      <c r="B255">
        <v>272312.5</v>
      </c>
      <c r="C255">
        <v>614</v>
      </c>
      <c r="D255">
        <v>89</v>
      </c>
    </row>
    <row r="256" spans="2:4">
      <c r="B256">
        <v>-3207.2999999999884</v>
      </c>
      <c r="C256">
        <v>2374</v>
      </c>
      <c r="D256">
        <v>1895</v>
      </c>
    </row>
    <row r="257" spans="2:4">
      <c r="B257">
        <v>178173.25</v>
      </c>
      <c r="C257">
        <v>1295</v>
      </c>
      <c r="D257">
        <v>582</v>
      </c>
    </row>
    <row r="258" spans="2:4">
      <c r="B258">
        <v>193379.15000000002</v>
      </c>
      <c r="C258">
        <v>1099</v>
      </c>
      <c r="D258">
        <v>616</v>
      </c>
    </row>
    <row r="259" spans="2:4">
      <c r="B259">
        <v>269116</v>
      </c>
      <c r="C259">
        <v>320</v>
      </c>
      <c r="D259">
        <v>226</v>
      </c>
    </row>
    <row r="260" spans="2:4">
      <c r="B260">
        <v>300000</v>
      </c>
      <c r="C260">
        <v>0</v>
      </c>
      <c r="D260">
        <v>0</v>
      </c>
    </row>
    <row r="261" spans="2:4">
      <c r="B261">
        <v>300000</v>
      </c>
      <c r="C261">
        <v>0</v>
      </c>
      <c r="D261">
        <v>0</v>
      </c>
    </row>
    <row r="262" spans="2:4">
      <c r="B262">
        <v>300000</v>
      </c>
      <c r="C262">
        <v>0</v>
      </c>
      <c r="D262">
        <v>0</v>
      </c>
    </row>
    <row r="263" spans="2:4">
      <c r="B263">
        <v>285209.95</v>
      </c>
      <c r="C263">
        <v>339</v>
      </c>
      <c r="D263">
        <v>80</v>
      </c>
    </row>
    <row r="264" spans="2:4">
      <c r="B264">
        <v>235690.8</v>
      </c>
      <c r="C264">
        <v>967</v>
      </c>
      <c r="D264">
        <v>215</v>
      </c>
    </row>
    <row r="265" spans="2:4">
      <c r="B265">
        <v>300000</v>
      </c>
      <c r="C265">
        <v>0</v>
      </c>
      <c r="D265">
        <v>0</v>
      </c>
    </row>
    <row r="266" spans="2:4">
      <c r="B266">
        <v>283983.90000000002</v>
      </c>
      <c r="C266">
        <v>346</v>
      </c>
      <c r="D266">
        <v>89</v>
      </c>
    </row>
    <row r="267" spans="2:4">
      <c r="B267">
        <v>300000</v>
      </c>
      <c r="C267">
        <v>0</v>
      </c>
      <c r="D267">
        <v>0</v>
      </c>
    </row>
    <row r="268" spans="2:4">
      <c r="B268">
        <v>300000</v>
      </c>
      <c r="C268">
        <v>0</v>
      </c>
      <c r="D268">
        <v>0</v>
      </c>
    </row>
    <row r="269" spans="2:4">
      <c r="B269">
        <v>149539.70000000001</v>
      </c>
      <c r="C269">
        <v>1383</v>
      </c>
      <c r="D269">
        <v>901</v>
      </c>
    </row>
    <row r="270" spans="2:4">
      <c r="B270">
        <v>300000</v>
      </c>
      <c r="C270">
        <v>0</v>
      </c>
      <c r="D270">
        <v>0</v>
      </c>
    </row>
    <row r="271" spans="2:4">
      <c r="B271">
        <v>300000</v>
      </c>
      <c r="C271">
        <v>0</v>
      </c>
      <c r="D271">
        <v>0</v>
      </c>
    </row>
    <row r="272" spans="2:4">
      <c r="B272">
        <v>13653.399999999994</v>
      </c>
      <c r="C272">
        <v>2324</v>
      </c>
      <c r="D272">
        <v>1181</v>
      </c>
    </row>
    <row r="273" spans="2:4">
      <c r="B273">
        <v>230944.90000000002</v>
      </c>
      <c r="C273">
        <v>857</v>
      </c>
      <c r="D273">
        <v>371</v>
      </c>
    </row>
    <row r="274" spans="2:4">
      <c r="B274">
        <v>300000</v>
      </c>
      <c r="C274">
        <v>0</v>
      </c>
      <c r="D274">
        <v>0</v>
      </c>
    </row>
    <row r="275" spans="2:4">
      <c r="B275">
        <v>239483.3</v>
      </c>
      <c r="C275">
        <v>579</v>
      </c>
      <c r="D275">
        <v>433</v>
      </c>
    </row>
    <row r="276" spans="2:4">
      <c r="B276">
        <v>261970</v>
      </c>
      <c r="C276">
        <v>580</v>
      </c>
      <c r="D276">
        <v>210</v>
      </c>
    </row>
    <row r="277" spans="2:4">
      <c r="B277">
        <v>298977.55</v>
      </c>
      <c r="C277">
        <v>143</v>
      </c>
      <c r="D277">
        <v>0</v>
      </c>
    </row>
    <row r="278" spans="2:4">
      <c r="B278">
        <v>300000</v>
      </c>
      <c r="C278">
        <v>0</v>
      </c>
      <c r="D278">
        <v>0</v>
      </c>
    </row>
    <row r="279" spans="2:4">
      <c r="B279">
        <v>129879.79999999999</v>
      </c>
      <c r="C279">
        <v>1486</v>
      </c>
      <c r="D279">
        <v>1072</v>
      </c>
    </row>
    <row r="280" spans="2:4">
      <c r="B280">
        <v>264152.5</v>
      </c>
      <c r="C280">
        <v>534</v>
      </c>
      <c r="D280">
        <v>209</v>
      </c>
    </row>
    <row r="281" spans="2:4">
      <c r="B281">
        <v>291709.7</v>
      </c>
      <c r="C281">
        <v>222</v>
      </c>
      <c r="D281">
        <v>49</v>
      </c>
    </row>
    <row r="282" spans="2:4">
      <c r="B282">
        <v>258221.34999999998</v>
      </c>
      <c r="C282">
        <v>569</v>
      </c>
      <c r="D282">
        <v>252</v>
      </c>
    </row>
    <row r="283" spans="2:4">
      <c r="B283">
        <v>225328</v>
      </c>
      <c r="C283">
        <v>936</v>
      </c>
      <c r="D283">
        <v>371</v>
      </c>
    </row>
    <row r="284" spans="2:4">
      <c r="B284">
        <v>300000</v>
      </c>
      <c r="C284">
        <v>0</v>
      </c>
      <c r="D284">
        <v>0</v>
      </c>
    </row>
    <row r="285" spans="2:4">
      <c r="B285">
        <v>254292</v>
      </c>
      <c r="C285">
        <v>598</v>
      </c>
      <c r="D285">
        <v>278</v>
      </c>
    </row>
    <row r="286" spans="2:4">
      <c r="B286">
        <v>299047.8</v>
      </c>
      <c r="C286">
        <v>138</v>
      </c>
      <c r="D286">
        <v>0</v>
      </c>
    </row>
    <row r="287" spans="2:4">
      <c r="B287">
        <v>223379.8</v>
      </c>
      <c r="C287">
        <v>758</v>
      </c>
      <c r="D287">
        <v>520</v>
      </c>
    </row>
    <row r="288" spans="2:4">
      <c r="B288">
        <v>300000</v>
      </c>
      <c r="C288">
        <v>0</v>
      </c>
      <c r="D288">
        <v>0</v>
      </c>
    </row>
    <row r="289" spans="2:4">
      <c r="B289">
        <v>300000</v>
      </c>
      <c r="C289">
        <v>0</v>
      </c>
      <c r="D289">
        <v>0</v>
      </c>
    </row>
    <row r="290" spans="2:4">
      <c r="B290">
        <v>109752</v>
      </c>
      <c r="C290">
        <v>1680</v>
      </c>
      <c r="D290">
        <v>1068</v>
      </c>
    </row>
    <row r="291" spans="2:4">
      <c r="B291">
        <v>298270.2</v>
      </c>
      <c r="C291">
        <v>186</v>
      </c>
      <c r="D291">
        <v>0</v>
      </c>
    </row>
    <row r="292" spans="2:4">
      <c r="B292">
        <v>300000</v>
      </c>
      <c r="C292">
        <v>0</v>
      </c>
      <c r="D292">
        <v>0</v>
      </c>
    </row>
    <row r="293" spans="2:4">
      <c r="B293">
        <v>300000</v>
      </c>
      <c r="C293">
        <v>0</v>
      </c>
      <c r="D293">
        <v>0</v>
      </c>
    </row>
    <row r="294" spans="2:4">
      <c r="B294">
        <v>299267.95</v>
      </c>
      <c r="C294">
        <v>121</v>
      </c>
      <c r="D294">
        <v>0</v>
      </c>
    </row>
    <row r="295" spans="2:4">
      <c r="B295">
        <v>299703.55</v>
      </c>
      <c r="C295">
        <v>77</v>
      </c>
      <c r="D295">
        <v>0</v>
      </c>
    </row>
    <row r="296" spans="2:4">
      <c r="B296">
        <v>227070.09999999998</v>
      </c>
      <c r="C296">
        <v>886</v>
      </c>
      <c r="D296">
        <v>393</v>
      </c>
    </row>
    <row r="297" spans="2:4">
      <c r="B297">
        <v>300000</v>
      </c>
      <c r="C297">
        <v>0</v>
      </c>
      <c r="D297">
        <v>0</v>
      </c>
    </row>
    <row r="298" spans="2:4">
      <c r="B298">
        <v>300000</v>
      </c>
      <c r="C298">
        <v>0</v>
      </c>
      <c r="D298">
        <v>0</v>
      </c>
    </row>
    <row r="299" spans="2:4">
      <c r="B299">
        <v>300000</v>
      </c>
      <c r="C299">
        <v>0</v>
      </c>
      <c r="D299">
        <v>0</v>
      </c>
    </row>
    <row r="300" spans="2:4">
      <c r="B300">
        <v>300000</v>
      </c>
      <c r="C300">
        <v>0</v>
      </c>
      <c r="D300">
        <v>0</v>
      </c>
    </row>
    <row r="301" spans="2:4">
      <c r="B301">
        <v>223327.3</v>
      </c>
      <c r="C301">
        <v>789</v>
      </c>
      <c r="D301">
        <v>503</v>
      </c>
    </row>
    <row r="302" spans="2:4">
      <c r="B302">
        <v>300000</v>
      </c>
      <c r="C302">
        <v>0</v>
      </c>
      <c r="D302">
        <v>0</v>
      </c>
    </row>
    <row r="303" spans="2:4">
      <c r="B303">
        <v>137192.15000000002</v>
      </c>
      <c r="C303">
        <v>1473</v>
      </c>
      <c r="D303">
        <v>964</v>
      </c>
    </row>
    <row r="304" spans="2:4">
      <c r="B304">
        <v>296488.75</v>
      </c>
      <c r="C304">
        <v>265</v>
      </c>
      <c r="D304">
        <v>0</v>
      </c>
    </row>
    <row r="305" spans="2:4">
      <c r="B305">
        <v>300000</v>
      </c>
      <c r="C305">
        <v>0</v>
      </c>
      <c r="D305">
        <v>0</v>
      </c>
    </row>
    <row r="306" spans="2:4">
      <c r="B306">
        <v>300000</v>
      </c>
      <c r="C306">
        <v>0</v>
      </c>
      <c r="D306">
        <v>0</v>
      </c>
    </row>
    <row r="307" spans="2:4">
      <c r="B307">
        <v>300000</v>
      </c>
      <c r="C307">
        <v>0</v>
      </c>
      <c r="D307">
        <v>0</v>
      </c>
    </row>
    <row r="308" spans="2:4">
      <c r="B308">
        <v>-37435</v>
      </c>
      <c r="C308">
        <v>2624</v>
      </c>
      <c r="D308">
        <v>1887</v>
      </c>
    </row>
    <row r="309" spans="2:4">
      <c r="B309">
        <v>48582.649999999994</v>
      </c>
      <c r="C309">
        <v>2077</v>
      </c>
      <c r="D309">
        <v>1366</v>
      </c>
    </row>
    <row r="310" spans="2:4">
      <c r="B310">
        <v>300000</v>
      </c>
      <c r="C310">
        <v>0</v>
      </c>
      <c r="D310">
        <v>0</v>
      </c>
    </row>
    <row r="311" spans="2:4">
      <c r="B311">
        <v>300000</v>
      </c>
      <c r="C311">
        <v>0</v>
      </c>
      <c r="D311">
        <v>0</v>
      </c>
    </row>
    <row r="312" spans="2:4">
      <c r="B312">
        <v>300000</v>
      </c>
      <c r="C312">
        <v>0</v>
      </c>
      <c r="D312">
        <v>0</v>
      </c>
    </row>
    <row r="313" spans="2:4">
      <c r="B313">
        <v>300000</v>
      </c>
      <c r="C313">
        <v>0</v>
      </c>
      <c r="D313">
        <v>0</v>
      </c>
    </row>
    <row r="314" spans="2:4">
      <c r="B314">
        <v>300000</v>
      </c>
      <c r="C314">
        <v>0</v>
      </c>
      <c r="D314">
        <v>0</v>
      </c>
    </row>
    <row r="315" spans="2:4">
      <c r="B315">
        <v>244110.40000000002</v>
      </c>
      <c r="C315">
        <v>728</v>
      </c>
      <c r="D315">
        <v>314</v>
      </c>
    </row>
    <row r="316" spans="2:4">
      <c r="B316">
        <v>295765.95</v>
      </c>
      <c r="C316">
        <v>291</v>
      </c>
      <c r="D316">
        <v>0</v>
      </c>
    </row>
    <row r="317" spans="2:4">
      <c r="B317">
        <v>299576.8</v>
      </c>
      <c r="C317">
        <v>92</v>
      </c>
      <c r="D317">
        <v>0</v>
      </c>
    </row>
    <row r="318" spans="2:4">
      <c r="B318">
        <v>96716.5</v>
      </c>
      <c r="C318">
        <v>1682</v>
      </c>
      <c r="D318">
        <v>1347</v>
      </c>
    </row>
    <row r="319" spans="2:4">
      <c r="B319">
        <v>129727</v>
      </c>
      <c r="C319">
        <v>1622</v>
      </c>
      <c r="D319">
        <v>792</v>
      </c>
    </row>
    <row r="320" spans="2:4">
      <c r="B320">
        <v>146469.79999999999</v>
      </c>
      <c r="C320">
        <v>1462</v>
      </c>
      <c r="D320">
        <v>820</v>
      </c>
    </row>
    <row r="321" spans="2:4">
      <c r="B321">
        <v>300000</v>
      </c>
      <c r="C321">
        <v>0</v>
      </c>
      <c r="D321">
        <v>0</v>
      </c>
    </row>
    <row r="322" spans="2:4">
      <c r="B322">
        <v>-86475</v>
      </c>
      <c r="C322">
        <v>3000</v>
      </c>
      <c r="D322">
        <v>2295</v>
      </c>
    </row>
    <row r="323" spans="2:4">
      <c r="B323">
        <v>291758.2</v>
      </c>
      <c r="C323">
        <v>406</v>
      </c>
      <c r="D323">
        <v>0</v>
      </c>
    </row>
    <row r="324" spans="2:4">
      <c r="B324">
        <v>228428.79999999999</v>
      </c>
      <c r="C324">
        <v>1016</v>
      </c>
      <c r="D324">
        <v>252</v>
      </c>
    </row>
    <row r="325" spans="2:4">
      <c r="B325">
        <v>300000</v>
      </c>
      <c r="C325">
        <v>0</v>
      </c>
      <c r="D325">
        <v>0</v>
      </c>
    </row>
    <row r="326" spans="2:4">
      <c r="B326">
        <v>299489.95</v>
      </c>
      <c r="C326">
        <v>101</v>
      </c>
      <c r="D326">
        <v>0</v>
      </c>
    </row>
    <row r="327" spans="2:4">
      <c r="B327">
        <v>300000</v>
      </c>
      <c r="C327">
        <v>0</v>
      </c>
      <c r="D327">
        <v>0</v>
      </c>
    </row>
    <row r="328" spans="2:4">
      <c r="B328">
        <v>211246.8</v>
      </c>
      <c r="C328">
        <v>972</v>
      </c>
      <c r="D328">
        <v>510</v>
      </c>
    </row>
    <row r="329" spans="2:4">
      <c r="B329">
        <v>300000</v>
      </c>
      <c r="C329">
        <v>0</v>
      </c>
      <c r="D329">
        <v>0</v>
      </c>
    </row>
    <row r="330" spans="2:4">
      <c r="B330">
        <v>300000</v>
      </c>
      <c r="C330">
        <v>0</v>
      </c>
      <c r="D330">
        <v>0</v>
      </c>
    </row>
    <row r="331" spans="2:4">
      <c r="B331">
        <v>300000</v>
      </c>
      <c r="C331">
        <v>0</v>
      </c>
      <c r="D331">
        <v>0</v>
      </c>
    </row>
    <row r="332" spans="2:4">
      <c r="B332">
        <v>300000</v>
      </c>
      <c r="C332">
        <v>0</v>
      </c>
      <c r="D332">
        <v>0</v>
      </c>
    </row>
    <row r="333" spans="2:4">
      <c r="B333">
        <v>300000</v>
      </c>
      <c r="C333">
        <v>0</v>
      </c>
      <c r="D333">
        <v>0</v>
      </c>
    </row>
    <row r="334" spans="2:4">
      <c r="B334">
        <v>262660.8</v>
      </c>
      <c r="C334">
        <v>664</v>
      </c>
      <c r="D334">
        <v>158</v>
      </c>
    </row>
    <row r="335" spans="2:4">
      <c r="B335">
        <v>135020</v>
      </c>
      <c r="C335">
        <v>1545</v>
      </c>
      <c r="D335">
        <v>865</v>
      </c>
    </row>
    <row r="336" spans="2:4">
      <c r="B336">
        <v>268839.05</v>
      </c>
      <c r="C336">
        <v>603</v>
      </c>
      <c r="D336">
        <v>130</v>
      </c>
    </row>
    <row r="337" spans="2:4">
      <c r="B337">
        <v>157448.40000000002</v>
      </c>
      <c r="C337">
        <v>1438</v>
      </c>
      <c r="D337">
        <v>674</v>
      </c>
    </row>
    <row r="338" spans="2:4">
      <c r="B338">
        <v>300000</v>
      </c>
      <c r="C338">
        <v>0</v>
      </c>
      <c r="D338">
        <v>0</v>
      </c>
    </row>
    <row r="339" spans="2:4">
      <c r="B339">
        <v>268447.59999999998</v>
      </c>
      <c r="C339">
        <v>658</v>
      </c>
      <c r="D339">
        <v>102</v>
      </c>
    </row>
    <row r="340" spans="2:4">
      <c r="B340">
        <v>250853.95</v>
      </c>
      <c r="C340">
        <v>633</v>
      </c>
      <c r="D340">
        <v>296</v>
      </c>
    </row>
    <row r="341" spans="2:4">
      <c r="B341">
        <v>297468.75</v>
      </c>
      <c r="C341">
        <v>225</v>
      </c>
      <c r="D341">
        <v>0</v>
      </c>
    </row>
    <row r="342" spans="2:4">
      <c r="B342">
        <v>300000</v>
      </c>
      <c r="C342">
        <v>0</v>
      </c>
      <c r="D342">
        <v>0</v>
      </c>
    </row>
    <row r="343" spans="2:4">
      <c r="B343">
        <v>300000</v>
      </c>
      <c r="C343">
        <v>0</v>
      </c>
      <c r="D343">
        <v>0</v>
      </c>
    </row>
    <row r="344" spans="2:4">
      <c r="B344">
        <v>177791.5</v>
      </c>
      <c r="C344">
        <v>1285</v>
      </c>
      <c r="D344">
        <v>603</v>
      </c>
    </row>
    <row r="345" spans="2:4">
      <c r="B345">
        <v>245656.8</v>
      </c>
      <c r="C345">
        <v>528</v>
      </c>
      <c r="D345">
        <v>390</v>
      </c>
    </row>
    <row r="346" spans="2:4">
      <c r="B346">
        <v>280958.2</v>
      </c>
      <c r="C346">
        <v>428</v>
      </c>
      <c r="D346">
        <v>91</v>
      </c>
    </row>
    <row r="347" spans="2:4">
      <c r="B347">
        <v>300000</v>
      </c>
      <c r="C347">
        <v>0</v>
      </c>
      <c r="D347">
        <v>0</v>
      </c>
    </row>
    <row r="348" spans="2:4">
      <c r="B348">
        <v>300000</v>
      </c>
      <c r="C348">
        <v>0</v>
      </c>
      <c r="D348">
        <v>0</v>
      </c>
    </row>
    <row r="349" spans="2:4">
      <c r="B349">
        <v>299576.8</v>
      </c>
      <c r="C349">
        <v>92</v>
      </c>
      <c r="D349">
        <v>0</v>
      </c>
    </row>
    <row r="350" spans="2:4">
      <c r="B350">
        <v>300000</v>
      </c>
      <c r="C350">
        <v>0</v>
      </c>
      <c r="D350">
        <v>0</v>
      </c>
    </row>
    <row r="351" spans="2:4">
      <c r="B351">
        <v>-27230</v>
      </c>
      <c r="C351">
        <v>2555</v>
      </c>
      <c r="D351">
        <v>1571</v>
      </c>
    </row>
    <row r="352" spans="2:4">
      <c r="B352">
        <v>257630</v>
      </c>
      <c r="C352">
        <v>720</v>
      </c>
      <c r="D352">
        <v>175</v>
      </c>
    </row>
    <row r="353" spans="2:4">
      <c r="B353">
        <v>300000</v>
      </c>
      <c r="C353">
        <v>0</v>
      </c>
      <c r="D353">
        <v>0</v>
      </c>
    </row>
    <row r="354" spans="2:4">
      <c r="B354">
        <v>300000</v>
      </c>
      <c r="C354">
        <v>0</v>
      </c>
      <c r="D354">
        <v>0</v>
      </c>
    </row>
    <row r="355" spans="2:4">
      <c r="B355">
        <v>300000</v>
      </c>
      <c r="C355">
        <v>0</v>
      </c>
      <c r="D355">
        <v>0</v>
      </c>
    </row>
    <row r="356" spans="2:4">
      <c r="B356">
        <v>279475</v>
      </c>
      <c r="C356">
        <v>475</v>
      </c>
      <c r="D356">
        <v>87</v>
      </c>
    </row>
    <row r="357" spans="2:4">
      <c r="B357">
        <v>258113.2</v>
      </c>
      <c r="C357">
        <v>657</v>
      </c>
      <c r="D357">
        <v>209</v>
      </c>
    </row>
    <row r="358" spans="2:4">
      <c r="B358">
        <v>281735.2</v>
      </c>
      <c r="C358">
        <v>502</v>
      </c>
      <c r="D358">
        <v>54</v>
      </c>
    </row>
    <row r="359" spans="2:4">
      <c r="B359">
        <v>249274.90000000002</v>
      </c>
      <c r="C359">
        <v>614</v>
      </c>
      <c r="D359">
        <v>321</v>
      </c>
    </row>
    <row r="360" spans="2:4">
      <c r="B360">
        <v>297898.75</v>
      </c>
      <c r="C360">
        <v>205</v>
      </c>
      <c r="D360">
        <v>0</v>
      </c>
    </row>
    <row r="361" spans="2:4">
      <c r="B361">
        <v>279251.8</v>
      </c>
      <c r="C361">
        <v>508</v>
      </c>
      <c r="D361">
        <v>75</v>
      </c>
    </row>
    <row r="362" spans="2:4">
      <c r="B362">
        <v>300000</v>
      </c>
      <c r="C362">
        <v>0</v>
      </c>
      <c r="D362">
        <v>0</v>
      </c>
    </row>
    <row r="363" spans="2:4">
      <c r="B363">
        <v>166590.65000000002</v>
      </c>
      <c r="C363">
        <v>1203</v>
      </c>
      <c r="D363">
        <v>874</v>
      </c>
    </row>
    <row r="364" spans="2:4">
      <c r="B364">
        <v>128290</v>
      </c>
      <c r="C364">
        <v>1636</v>
      </c>
      <c r="D364">
        <v>786</v>
      </c>
    </row>
    <row r="365" spans="2:4">
      <c r="B365">
        <v>182869.8</v>
      </c>
      <c r="C365">
        <v>1252</v>
      </c>
      <c r="D365">
        <v>575</v>
      </c>
    </row>
    <row r="366" spans="2:4">
      <c r="B366">
        <v>300000</v>
      </c>
      <c r="C366">
        <v>0</v>
      </c>
      <c r="D366">
        <v>0</v>
      </c>
    </row>
    <row r="367" spans="2:4">
      <c r="B367">
        <v>128269.59999999998</v>
      </c>
      <c r="C367">
        <v>1592</v>
      </c>
      <c r="D367">
        <v>893</v>
      </c>
    </row>
    <row r="368" spans="2:4">
      <c r="B368">
        <v>300000</v>
      </c>
      <c r="C368">
        <v>0</v>
      </c>
      <c r="D368">
        <v>0</v>
      </c>
    </row>
    <row r="369" spans="2:4">
      <c r="B369">
        <v>300000</v>
      </c>
      <c r="C369">
        <v>0</v>
      </c>
      <c r="D369">
        <v>0</v>
      </c>
    </row>
    <row r="370" spans="2:4">
      <c r="B370">
        <v>242380.45</v>
      </c>
      <c r="C370">
        <v>787</v>
      </c>
      <c r="D370">
        <v>294</v>
      </c>
    </row>
    <row r="371" spans="2:4">
      <c r="B371">
        <v>300000</v>
      </c>
      <c r="C371">
        <v>0</v>
      </c>
      <c r="D371">
        <v>0</v>
      </c>
    </row>
    <row r="372" spans="2:4">
      <c r="B372">
        <v>300000</v>
      </c>
      <c r="C372">
        <v>0</v>
      </c>
      <c r="D372">
        <v>0</v>
      </c>
    </row>
    <row r="373" spans="2:4">
      <c r="B373">
        <v>300000</v>
      </c>
      <c r="C373">
        <v>0</v>
      </c>
      <c r="D373">
        <v>0</v>
      </c>
    </row>
    <row r="374" spans="2:4">
      <c r="B374">
        <v>227488.7</v>
      </c>
      <c r="C374">
        <v>817</v>
      </c>
      <c r="D374">
        <v>439</v>
      </c>
    </row>
    <row r="375" spans="2:4">
      <c r="B375">
        <v>232403.3</v>
      </c>
      <c r="C375">
        <v>739</v>
      </c>
      <c r="D375">
        <v>433</v>
      </c>
    </row>
    <row r="376" spans="2:4">
      <c r="B376">
        <v>300000</v>
      </c>
      <c r="C376">
        <v>0</v>
      </c>
      <c r="D376">
        <v>0</v>
      </c>
    </row>
    <row r="377" spans="2:4">
      <c r="B377">
        <v>300000</v>
      </c>
      <c r="C377">
        <v>0</v>
      </c>
      <c r="D377">
        <v>0</v>
      </c>
    </row>
    <row r="378" spans="2:4">
      <c r="B378">
        <v>300000</v>
      </c>
      <c r="C378">
        <v>0</v>
      </c>
      <c r="D378">
        <v>0</v>
      </c>
    </row>
    <row r="379" spans="2:4">
      <c r="B379">
        <v>283310.5</v>
      </c>
      <c r="C379">
        <v>470</v>
      </c>
      <c r="D379">
        <v>53</v>
      </c>
    </row>
    <row r="380" spans="2:4">
      <c r="B380">
        <v>173140.45</v>
      </c>
      <c r="C380">
        <v>1259</v>
      </c>
      <c r="D380">
        <v>710</v>
      </c>
    </row>
    <row r="381" spans="2:4">
      <c r="B381">
        <v>300000</v>
      </c>
      <c r="C381">
        <v>0</v>
      </c>
      <c r="D381">
        <v>0</v>
      </c>
    </row>
    <row r="382" spans="2:4">
      <c r="B382">
        <v>300000</v>
      </c>
      <c r="C382">
        <v>0</v>
      </c>
      <c r="D382">
        <v>0</v>
      </c>
    </row>
    <row r="383" spans="2:4">
      <c r="B383">
        <v>260746.8</v>
      </c>
      <c r="C383">
        <v>708</v>
      </c>
      <c r="D383">
        <v>150</v>
      </c>
    </row>
    <row r="384" spans="2:4">
      <c r="B384">
        <v>300000</v>
      </c>
      <c r="C384">
        <v>0</v>
      </c>
      <c r="D384">
        <v>0</v>
      </c>
    </row>
    <row r="385" spans="2:4">
      <c r="B385">
        <v>300000</v>
      </c>
      <c r="C385">
        <v>0</v>
      </c>
      <c r="D385">
        <v>0</v>
      </c>
    </row>
    <row r="386" spans="2:4">
      <c r="B386">
        <v>292855.8</v>
      </c>
      <c r="C386">
        <v>378</v>
      </c>
      <c r="D386">
        <v>0</v>
      </c>
    </row>
    <row r="387" spans="2:4">
      <c r="B387">
        <v>297601.95</v>
      </c>
      <c r="C387">
        <v>219</v>
      </c>
      <c r="D387">
        <v>0</v>
      </c>
    </row>
    <row r="388" spans="2:4">
      <c r="B388">
        <v>300000</v>
      </c>
      <c r="C388">
        <v>0</v>
      </c>
      <c r="D388">
        <v>0</v>
      </c>
    </row>
    <row r="389" spans="2:4">
      <c r="B389">
        <v>116317.90000000002</v>
      </c>
      <c r="C389">
        <v>1674</v>
      </c>
      <c r="D389">
        <v>941</v>
      </c>
    </row>
    <row r="390" spans="2:4">
      <c r="B390">
        <v>245088.40000000002</v>
      </c>
      <c r="C390">
        <v>724</v>
      </c>
      <c r="D390">
        <v>306</v>
      </c>
    </row>
    <row r="391" spans="2:4">
      <c r="B391">
        <v>248077.40000000002</v>
      </c>
      <c r="C391">
        <v>846</v>
      </c>
      <c r="D391">
        <v>184</v>
      </c>
    </row>
    <row r="392" spans="2:4">
      <c r="B392">
        <v>300000</v>
      </c>
      <c r="C392">
        <v>0</v>
      </c>
      <c r="D392">
        <v>0</v>
      </c>
    </row>
    <row r="393" spans="2:4">
      <c r="B393">
        <v>300000</v>
      </c>
      <c r="C393">
        <v>0</v>
      </c>
      <c r="D393">
        <v>0</v>
      </c>
    </row>
    <row r="394" spans="2:4">
      <c r="B394">
        <v>300000</v>
      </c>
      <c r="C394">
        <v>0</v>
      </c>
      <c r="D394">
        <v>0</v>
      </c>
    </row>
    <row r="395" spans="2:4">
      <c r="B395">
        <v>270245.8</v>
      </c>
      <c r="C395">
        <v>601</v>
      </c>
      <c r="D395">
        <v>117</v>
      </c>
    </row>
    <row r="396" spans="2:4">
      <c r="B396">
        <v>300000</v>
      </c>
      <c r="C396">
        <v>0</v>
      </c>
      <c r="D396">
        <v>0</v>
      </c>
    </row>
    <row r="397" spans="2:4">
      <c r="B397">
        <v>194858</v>
      </c>
      <c r="C397">
        <v>1254</v>
      </c>
      <c r="D397">
        <v>394</v>
      </c>
    </row>
    <row r="398" spans="2:4">
      <c r="B398">
        <v>151702.29999999999</v>
      </c>
      <c r="C398">
        <v>1499</v>
      </c>
      <c r="D398">
        <v>653</v>
      </c>
    </row>
    <row r="399" spans="2:4">
      <c r="B399">
        <v>261272.05</v>
      </c>
      <c r="C399">
        <v>521</v>
      </c>
      <c r="D399">
        <v>242</v>
      </c>
    </row>
    <row r="400" spans="2:4">
      <c r="B400">
        <v>212509.25</v>
      </c>
      <c r="C400">
        <v>1015</v>
      </c>
      <c r="D400">
        <v>454</v>
      </c>
    </row>
    <row r="401" spans="2:4">
      <c r="B401">
        <v>300000</v>
      </c>
      <c r="C401">
        <v>0</v>
      </c>
      <c r="D401">
        <v>0</v>
      </c>
    </row>
    <row r="402" spans="2:4">
      <c r="B402">
        <v>300000</v>
      </c>
      <c r="C402">
        <v>0</v>
      </c>
      <c r="D402">
        <v>0</v>
      </c>
    </row>
    <row r="403" spans="2:4">
      <c r="B403">
        <v>300000</v>
      </c>
      <c r="C403">
        <v>0</v>
      </c>
      <c r="D403">
        <v>0</v>
      </c>
    </row>
    <row r="404" spans="2:4">
      <c r="B404">
        <v>239430.59999999998</v>
      </c>
      <c r="C404">
        <v>714</v>
      </c>
      <c r="D404">
        <v>372</v>
      </c>
    </row>
    <row r="405" spans="2:4">
      <c r="B405">
        <v>300000</v>
      </c>
      <c r="C405">
        <v>0</v>
      </c>
      <c r="D405">
        <v>0</v>
      </c>
    </row>
    <row r="406" spans="2:4">
      <c r="B406">
        <v>300000</v>
      </c>
      <c r="C406">
        <v>0</v>
      </c>
      <c r="D406">
        <v>0</v>
      </c>
    </row>
    <row r="407" spans="2:4">
      <c r="B407">
        <v>292355.95</v>
      </c>
      <c r="C407">
        <v>391</v>
      </c>
      <c r="D407">
        <v>0</v>
      </c>
    </row>
    <row r="408" spans="2:4">
      <c r="B408">
        <v>280903.8</v>
      </c>
      <c r="C408">
        <v>618</v>
      </c>
      <c r="D408">
        <v>0</v>
      </c>
    </row>
    <row r="409" spans="2:4">
      <c r="B409">
        <v>300000</v>
      </c>
      <c r="C409">
        <v>0</v>
      </c>
      <c r="D409">
        <v>0</v>
      </c>
    </row>
    <row r="410" spans="2:4">
      <c r="B410">
        <v>146875.15000000002</v>
      </c>
      <c r="C410">
        <v>1293</v>
      </c>
      <c r="D410">
        <v>1064</v>
      </c>
    </row>
    <row r="411" spans="2:4">
      <c r="B411">
        <v>300000</v>
      </c>
      <c r="C411">
        <v>0</v>
      </c>
      <c r="D411">
        <v>0</v>
      </c>
    </row>
    <row r="412" spans="2:4">
      <c r="B412">
        <v>300000</v>
      </c>
      <c r="C412">
        <v>0</v>
      </c>
      <c r="D412">
        <v>0</v>
      </c>
    </row>
    <row r="413" spans="2:4">
      <c r="B413">
        <v>288387.40000000002</v>
      </c>
      <c r="C413">
        <v>366</v>
      </c>
      <c r="D413">
        <v>44</v>
      </c>
    </row>
    <row r="414" spans="2:4">
      <c r="B414">
        <v>300000</v>
      </c>
      <c r="C414">
        <v>0</v>
      </c>
      <c r="D414">
        <v>0</v>
      </c>
    </row>
    <row r="415" spans="2:4">
      <c r="B415">
        <v>270579.40000000002</v>
      </c>
      <c r="C415">
        <v>551</v>
      </c>
      <c r="D415">
        <v>139</v>
      </c>
    </row>
    <row r="416" spans="2:4">
      <c r="B416">
        <v>300000</v>
      </c>
      <c r="C416">
        <v>0</v>
      </c>
      <c r="D416">
        <v>0</v>
      </c>
    </row>
    <row r="417" spans="2:4">
      <c r="B417">
        <v>300000</v>
      </c>
      <c r="C417">
        <v>0</v>
      </c>
      <c r="D417">
        <v>0</v>
      </c>
    </row>
    <row r="418" spans="2:4">
      <c r="B418">
        <v>231482.95</v>
      </c>
      <c r="C418">
        <v>737</v>
      </c>
      <c r="D418">
        <v>444</v>
      </c>
    </row>
    <row r="419" spans="2:4">
      <c r="B419">
        <v>300000</v>
      </c>
      <c r="C419">
        <v>0</v>
      </c>
      <c r="D419">
        <v>0</v>
      </c>
    </row>
    <row r="420" spans="2:4">
      <c r="B420">
        <v>300000</v>
      </c>
      <c r="C420">
        <v>0</v>
      </c>
      <c r="D420">
        <v>0</v>
      </c>
    </row>
    <row r="421" spans="2:4">
      <c r="B421">
        <v>272491.40000000002</v>
      </c>
      <c r="C421">
        <v>628</v>
      </c>
      <c r="D421">
        <v>79</v>
      </c>
    </row>
    <row r="422" spans="2:4">
      <c r="B422">
        <v>179128</v>
      </c>
      <c r="C422">
        <v>1355</v>
      </c>
      <c r="D422">
        <v>467</v>
      </c>
    </row>
    <row r="423" spans="2:4">
      <c r="B423">
        <v>300000</v>
      </c>
      <c r="C423">
        <v>0</v>
      </c>
      <c r="D423">
        <v>0</v>
      </c>
    </row>
    <row r="424" spans="2:4">
      <c r="B424">
        <v>300000</v>
      </c>
      <c r="C424">
        <v>0</v>
      </c>
      <c r="D424">
        <v>0</v>
      </c>
    </row>
    <row r="425" spans="2:4">
      <c r="B425">
        <v>300000</v>
      </c>
      <c r="C425">
        <v>0</v>
      </c>
      <c r="D425">
        <v>0</v>
      </c>
    </row>
    <row r="426" spans="2:4">
      <c r="B426">
        <v>299960.8</v>
      </c>
      <c r="C426">
        <v>28</v>
      </c>
      <c r="D426">
        <v>0</v>
      </c>
    </row>
    <row r="427" spans="2:4">
      <c r="B427">
        <v>248992.09999999998</v>
      </c>
      <c r="C427">
        <v>649</v>
      </c>
      <c r="D427">
        <v>307</v>
      </c>
    </row>
    <row r="428" spans="2:4">
      <c r="B428">
        <v>276603.59999999998</v>
      </c>
      <c r="C428">
        <v>454</v>
      </c>
      <c r="D428">
        <v>122</v>
      </c>
    </row>
    <row r="429" spans="2:4">
      <c r="B429">
        <v>300000</v>
      </c>
      <c r="C429">
        <v>0</v>
      </c>
      <c r="D429">
        <v>0</v>
      </c>
    </row>
    <row r="430" spans="2:4">
      <c r="B430">
        <v>248970.3</v>
      </c>
      <c r="C430">
        <v>531</v>
      </c>
      <c r="D430">
        <v>357</v>
      </c>
    </row>
    <row r="431" spans="2:4">
      <c r="B431">
        <v>279126.7</v>
      </c>
      <c r="C431">
        <v>334</v>
      </c>
      <c r="D431">
        <v>135</v>
      </c>
    </row>
    <row r="432" spans="2:4">
      <c r="B432">
        <v>300000</v>
      </c>
      <c r="C432">
        <v>0</v>
      </c>
      <c r="D432">
        <v>0</v>
      </c>
    </row>
    <row r="433" spans="2:4">
      <c r="B433">
        <v>300000</v>
      </c>
      <c r="C433">
        <v>0</v>
      </c>
      <c r="D433">
        <v>0</v>
      </c>
    </row>
    <row r="434" spans="2:4">
      <c r="B434">
        <v>190317.25</v>
      </c>
      <c r="C434">
        <v>1215</v>
      </c>
      <c r="D434">
        <v>518</v>
      </c>
    </row>
    <row r="435" spans="2:4">
      <c r="B435">
        <v>300000</v>
      </c>
      <c r="C435">
        <v>0</v>
      </c>
      <c r="D435">
        <v>0</v>
      </c>
    </row>
    <row r="436" spans="2:4">
      <c r="B436">
        <v>299075.20000000001</v>
      </c>
      <c r="C436">
        <v>136</v>
      </c>
      <c r="D436">
        <v>0</v>
      </c>
    </row>
    <row r="437" spans="2:4">
      <c r="B437">
        <v>244679.5</v>
      </c>
      <c r="C437">
        <v>706</v>
      </c>
      <c r="D437">
        <v>321</v>
      </c>
    </row>
    <row r="438" spans="2:4">
      <c r="B438">
        <v>300000</v>
      </c>
      <c r="C438">
        <v>0</v>
      </c>
      <c r="D438">
        <v>0</v>
      </c>
    </row>
    <row r="439" spans="2:4">
      <c r="B439">
        <v>300000</v>
      </c>
      <c r="C439">
        <v>0</v>
      </c>
      <c r="D439">
        <v>0</v>
      </c>
    </row>
    <row r="440" spans="2:4">
      <c r="B440">
        <v>300000</v>
      </c>
      <c r="C440">
        <v>0</v>
      </c>
      <c r="D440">
        <v>0</v>
      </c>
    </row>
    <row r="441" spans="2:4">
      <c r="B441">
        <v>249382.40000000002</v>
      </c>
      <c r="C441">
        <v>616</v>
      </c>
      <c r="D441">
        <v>319</v>
      </c>
    </row>
    <row r="442" spans="2:4">
      <c r="B442">
        <v>276274.09999999998</v>
      </c>
      <c r="C442">
        <v>321</v>
      </c>
      <c r="D442">
        <v>163</v>
      </c>
    </row>
    <row r="443" spans="2:4">
      <c r="B443">
        <v>300000</v>
      </c>
      <c r="C443">
        <v>0</v>
      </c>
      <c r="D443">
        <v>0</v>
      </c>
    </row>
    <row r="444" spans="2:4">
      <c r="B444">
        <v>264215.5</v>
      </c>
      <c r="C444">
        <v>449</v>
      </c>
      <c r="D444">
        <v>239</v>
      </c>
    </row>
    <row r="445" spans="2:4">
      <c r="B445">
        <v>300000</v>
      </c>
      <c r="C445">
        <v>0</v>
      </c>
      <c r="D445">
        <v>0</v>
      </c>
    </row>
    <row r="446" spans="2:4">
      <c r="B446">
        <v>300000</v>
      </c>
      <c r="C446">
        <v>0</v>
      </c>
      <c r="D446">
        <v>0</v>
      </c>
    </row>
    <row r="447" spans="2:4">
      <c r="B447">
        <v>213261.90000000002</v>
      </c>
      <c r="C447">
        <v>954</v>
      </c>
      <c r="D447">
        <v>501</v>
      </c>
    </row>
    <row r="448" spans="2:4">
      <c r="B448">
        <v>300000</v>
      </c>
      <c r="C448">
        <v>0</v>
      </c>
      <c r="D448">
        <v>0</v>
      </c>
    </row>
    <row r="449" spans="2:4">
      <c r="B449">
        <v>300000</v>
      </c>
      <c r="C449">
        <v>0</v>
      </c>
      <c r="D449">
        <v>0</v>
      </c>
    </row>
    <row r="450" spans="2:4">
      <c r="B450">
        <v>237514</v>
      </c>
      <c r="C450">
        <v>646</v>
      </c>
      <c r="D450">
        <v>426</v>
      </c>
    </row>
    <row r="451" spans="2:4">
      <c r="B451">
        <v>300000</v>
      </c>
      <c r="C451">
        <v>0</v>
      </c>
      <c r="D451">
        <v>0</v>
      </c>
    </row>
    <row r="452" spans="2:4">
      <c r="B452">
        <v>300000</v>
      </c>
      <c r="C452">
        <v>0</v>
      </c>
      <c r="D452">
        <v>0</v>
      </c>
    </row>
    <row r="453" spans="2:4">
      <c r="B453">
        <v>300000</v>
      </c>
      <c r="C453">
        <v>0</v>
      </c>
      <c r="D453">
        <v>0</v>
      </c>
    </row>
    <row r="454" spans="2:4">
      <c r="B454">
        <v>295132.79999999999</v>
      </c>
      <c r="C454">
        <v>312</v>
      </c>
      <c r="D454">
        <v>0</v>
      </c>
    </row>
    <row r="455" spans="2:4">
      <c r="B455">
        <v>300000</v>
      </c>
      <c r="C455">
        <v>0</v>
      </c>
      <c r="D455">
        <v>0</v>
      </c>
    </row>
    <row r="456" spans="2:4">
      <c r="B456">
        <v>300000</v>
      </c>
      <c r="C456">
        <v>0</v>
      </c>
      <c r="D456">
        <v>0</v>
      </c>
    </row>
    <row r="457" spans="2:4">
      <c r="B457">
        <v>268933</v>
      </c>
      <c r="C457">
        <v>635</v>
      </c>
      <c r="D457">
        <v>111</v>
      </c>
    </row>
    <row r="458" spans="2:4">
      <c r="B458">
        <v>300000</v>
      </c>
      <c r="C458">
        <v>0</v>
      </c>
      <c r="D458">
        <v>0</v>
      </c>
    </row>
    <row r="459" spans="2:4">
      <c r="B459">
        <v>284816.05</v>
      </c>
      <c r="C459">
        <v>359</v>
      </c>
      <c r="D459">
        <v>78</v>
      </c>
    </row>
    <row r="460" spans="2:4">
      <c r="B460">
        <v>300000</v>
      </c>
      <c r="C460">
        <v>0</v>
      </c>
      <c r="D460">
        <v>0</v>
      </c>
    </row>
    <row r="461" spans="2:4">
      <c r="B461">
        <v>300000</v>
      </c>
      <c r="C461">
        <v>0</v>
      </c>
      <c r="D461">
        <v>0</v>
      </c>
    </row>
    <row r="462" spans="2:4">
      <c r="B462">
        <v>300000</v>
      </c>
      <c r="C462">
        <v>0</v>
      </c>
      <c r="D462">
        <v>0</v>
      </c>
    </row>
    <row r="463" spans="2:4">
      <c r="B463">
        <v>279228</v>
      </c>
      <c r="C463">
        <v>366</v>
      </c>
      <c r="D463">
        <v>126</v>
      </c>
    </row>
    <row r="464" spans="2:4">
      <c r="B464">
        <v>300000</v>
      </c>
      <c r="C464">
        <v>0</v>
      </c>
      <c r="D464">
        <v>0</v>
      </c>
    </row>
    <row r="465" spans="2:4">
      <c r="B465">
        <v>300000</v>
      </c>
      <c r="C465">
        <v>0</v>
      </c>
      <c r="D465">
        <v>0</v>
      </c>
    </row>
    <row r="466" spans="2:4">
      <c r="B466">
        <v>298361.95</v>
      </c>
      <c r="C466">
        <v>181</v>
      </c>
      <c r="D466">
        <v>0</v>
      </c>
    </row>
    <row r="467" spans="2:4">
      <c r="B467">
        <v>260309</v>
      </c>
      <c r="C467">
        <v>532</v>
      </c>
      <c r="D467">
        <v>247</v>
      </c>
    </row>
    <row r="468" spans="2:4">
      <c r="B468">
        <v>212255.5</v>
      </c>
      <c r="C468">
        <v>1031</v>
      </c>
      <c r="D468">
        <v>441</v>
      </c>
    </row>
    <row r="469" spans="2:4">
      <c r="B469">
        <v>300000</v>
      </c>
      <c r="C469">
        <v>0</v>
      </c>
      <c r="D469">
        <v>0</v>
      </c>
    </row>
    <row r="470" spans="2:4">
      <c r="B470">
        <v>300000</v>
      </c>
      <c r="C470">
        <v>0</v>
      </c>
      <c r="D470">
        <v>0</v>
      </c>
    </row>
    <row r="471" spans="2:4">
      <c r="B471">
        <v>300000</v>
      </c>
      <c r="C471">
        <v>0</v>
      </c>
      <c r="D471">
        <v>0</v>
      </c>
    </row>
    <row r="472" spans="2:4">
      <c r="B472">
        <v>300000</v>
      </c>
      <c r="C472">
        <v>0</v>
      </c>
      <c r="D472">
        <v>0</v>
      </c>
    </row>
    <row r="473" spans="2:4">
      <c r="B473">
        <v>286265.5</v>
      </c>
      <c r="C473">
        <v>431</v>
      </c>
      <c r="D473">
        <v>41</v>
      </c>
    </row>
    <row r="474" spans="2:4">
      <c r="B474">
        <v>300000</v>
      </c>
      <c r="C474">
        <v>0</v>
      </c>
      <c r="D474">
        <v>0</v>
      </c>
    </row>
    <row r="475" spans="2:4">
      <c r="B475">
        <v>286906.75</v>
      </c>
      <c r="C475">
        <v>495</v>
      </c>
      <c r="D475">
        <v>8</v>
      </c>
    </row>
    <row r="476" spans="2:4">
      <c r="B476">
        <v>242056.7</v>
      </c>
      <c r="C476">
        <v>634</v>
      </c>
      <c r="D476">
        <v>385</v>
      </c>
    </row>
    <row r="477" spans="2:4">
      <c r="B477">
        <v>259450</v>
      </c>
      <c r="C477">
        <v>617</v>
      </c>
      <c r="D477">
        <v>217</v>
      </c>
    </row>
    <row r="478" spans="2:4">
      <c r="B478">
        <v>287198.2</v>
      </c>
      <c r="C478">
        <v>506</v>
      </c>
      <c r="D478">
        <v>0</v>
      </c>
    </row>
    <row r="479" spans="2:4">
      <c r="B479">
        <v>296265.40000000002</v>
      </c>
      <c r="C479">
        <v>269</v>
      </c>
      <c r="D479">
        <v>1</v>
      </c>
    </row>
    <row r="480" spans="2:4">
      <c r="B480">
        <v>300000</v>
      </c>
      <c r="C480">
        <v>0</v>
      </c>
      <c r="D480">
        <v>0</v>
      </c>
    </row>
    <row r="481" spans="2:4">
      <c r="B481">
        <v>300000</v>
      </c>
      <c r="C481">
        <v>0</v>
      </c>
      <c r="D481">
        <v>0</v>
      </c>
    </row>
    <row r="482" spans="2:4">
      <c r="B482">
        <v>290417.75</v>
      </c>
      <c r="C482">
        <v>265</v>
      </c>
      <c r="D482">
        <v>52</v>
      </c>
    </row>
    <row r="483" spans="2:4">
      <c r="B483">
        <v>300000</v>
      </c>
      <c r="C483">
        <v>0</v>
      </c>
      <c r="D483">
        <v>0</v>
      </c>
    </row>
    <row r="484" spans="2:4">
      <c r="B484">
        <v>240845.7</v>
      </c>
      <c r="C484">
        <v>894</v>
      </c>
      <c r="D484">
        <v>225</v>
      </c>
    </row>
    <row r="485" spans="2:4">
      <c r="B485">
        <v>299509.95</v>
      </c>
      <c r="C485">
        <v>99</v>
      </c>
      <c r="D485">
        <v>0</v>
      </c>
    </row>
    <row r="486" spans="2:4">
      <c r="B486">
        <v>166055.20000000001</v>
      </c>
      <c r="C486">
        <v>1331</v>
      </c>
      <c r="D486">
        <v>715</v>
      </c>
    </row>
    <row r="487" spans="2:4">
      <c r="B487">
        <v>298844.79999999999</v>
      </c>
      <c r="C487">
        <v>152</v>
      </c>
      <c r="D487">
        <v>0</v>
      </c>
    </row>
    <row r="488" spans="2:4">
      <c r="B488">
        <v>300000</v>
      </c>
      <c r="C488">
        <v>0</v>
      </c>
      <c r="D488">
        <v>0</v>
      </c>
    </row>
    <row r="489" spans="2:4">
      <c r="B489">
        <v>297623.8</v>
      </c>
      <c r="C489">
        <v>218</v>
      </c>
      <c r="D489">
        <v>0</v>
      </c>
    </row>
    <row r="490" spans="2:4">
      <c r="B490">
        <v>291553.95</v>
      </c>
      <c r="C490">
        <v>411</v>
      </c>
      <c r="D490">
        <v>0</v>
      </c>
    </row>
    <row r="491" spans="2:4">
      <c r="B491">
        <v>300000</v>
      </c>
      <c r="C491">
        <v>0</v>
      </c>
      <c r="D491">
        <v>0</v>
      </c>
    </row>
    <row r="492" spans="2:4">
      <c r="B492">
        <v>67397.899999999994</v>
      </c>
      <c r="C492">
        <v>1978</v>
      </c>
      <c r="D492">
        <v>1189</v>
      </c>
    </row>
    <row r="493" spans="2:4">
      <c r="B493">
        <v>193160.05</v>
      </c>
      <c r="C493">
        <v>1247</v>
      </c>
      <c r="D493">
        <v>430</v>
      </c>
    </row>
    <row r="494" spans="2:4">
      <c r="B494">
        <v>300000</v>
      </c>
      <c r="C494">
        <v>0</v>
      </c>
      <c r="D494">
        <v>0</v>
      </c>
    </row>
    <row r="495" spans="2:4">
      <c r="B495">
        <v>300000</v>
      </c>
      <c r="C495">
        <v>0</v>
      </c>
      <c r="D495">
        <v>0</v>
      </c>
    </row>
    <row r="496" spans="2:4">
      <c r="B496">
        <v>294974.8</v>
      </c>
      <c r="C496">
        <v>278</v>
      </c>
      <c r="D496">
        <v>10</v>
      </c>
    </row>
    <row r="497" spans="2:4">
      <c r="B497">
        <v>300000</v>
      </c>
      <c r="C497">
        <v>0</v>
      </c>
      <c r="D497">
        <v>0</v>
      </c>
    </row>
    <row r="498" spans="2:4">
      <c r="B498">
        <v>145705.29999999999</v>
      </c>
      <c r="C498">
        <v>1574</v>
      </c>
      <c r="D498">
        <v>593</v>
      </c>
    </row>
    <row r="499" spans="2:4">
      <c r="B499">
        <v>300000</v>
      </c>
      <c r="C499">
        <v>0</v>
      </c>
      <c r="D499">
        <v>0</v>
      </c>
    </row>
    <row r="500" spans="2:4">
      <c r="B500">
        <v>254748.2</v>
      </c>
      <c r="C500">
        <v>721</v>
      </c>
      <c r="D500">
        <v>205</v>
      </c>
    </row>
    <row r="501" spans="2:4">
      <c r="B501">
        <v>232730.34999999998</v>
      </c>
      <c r="C501">
        <v>653</v>
      </c>
      <c r="D501">
        <v>472</v>
      </c>
    </row>
    <row r="502" spans="2:4">
      <c r="B502">
        <v>300000</v>
      </c>
      <c r="C502">
        <v>0</v>
      </c>
      <c r="D502">
        <v>0</v>
      </c>
    </row>
    <row r="503" spans="2:4">
      <c r="B503">
        <v>143076</v>
      </c>
      <c r="C503">
        <v>1585</v>
      </c>
      <c r="D503">
        <v>617</v>
      </c>
    </row>
    <row r="504" spans="2:4">
      <c r="B504">
        <v>225617.95</v>
      </c>
      <c r="C504">
        <v>823</v>
      </c>
      <c r="D504">
        <v>456</v>
      </c>
    </row>
    <row r="505" spans="2:4">
      <c r="B505">
        <v>300000</v>
      </c>
      <c r="C505">
        <v>0</v>
      </c>
      <c r="D505">
        <v>0</v>
      </c>
    </row>
    <row r="506" spans="2:4">
      <c r="B506">
        <v>300000</v>
      </c>
      <c r="C506">
        <v>0</v>
      </c>
      <c r="D506">
        <v>0</v>
      </c>
    </row>
    <row r="507" spans="2:4">
      <c r="B507">
        <v>300000</v>
      </c>
      <c r="C507">
        <v>0</v>
      </c>
      <c r="D507">
        <v>0</v>
      </c>
    </row>
    <row r="508" spans="2:4">
      <c r="B508">
        <v>300000</v>
      </c>
      <c r="C508">
        <v>0</v>
      </c>
      <c r="D508">
        <v>0</v>
      </c>
    </row>
    <row r="509" spans="2:4">
      <c r="B509">
        <v>300000</v>
      </c>
      <c r="C509">
        <v>0</v>
      </c>
      <c r="D509">
        <v>0</v>
      </c>
    </row>
    <row r="510" spans="2:4">
      <c r="B510">
        <v>291635.95</v>
      </c>
      <c r="C510">
        <v>409</v>
      </c>
      <c r="D510">
        <v>0</v>
      </c>
    </row>
    <row r="511" spans="2:4">
      <c r="B511">
        <v>76493.649999999994</v>
      </c>
      <c r="C511">
        <v>1847</v>
      </c>
      <c r="D511">
        <v>1406</v>
      </c>
    </row>
    <row r="512" spans="2:4">
      <c r="B512">
        <v>300000</v>
      </c>
      <c r="C512">
        <v>0</v>
      </c>
      <c r="D512">
        <v>0</v>
      </c>
    </row>
    <row r="513" spans="2:4">
      <c r="B513">
        <v>258771.5</v>
      </c>
      <c r="C513">
        <v>490</v>
      </c>
      <c r="D513">
        <v>277</v>
      </c>
    </row>
    <row r="514" spans="2:4">
      <c r="B514">
        <v>300000</v>
      </c>
      <c r="C514">
        <v>0</v>
      </c>
      <c r="D514">
        <v>0</v>
      </c>
    </row>
    <row r="515" spans="2:4">
      <c r="B515">
        <v>270114.40000000002</v>
      </c>
      <c r="C515">
        <v>664</v>
      </c>
      <c r="D515">
        <v>81</v>
      </c>
    </row>
    <row r="516" spans="2:4">
      <c r="B516">
        <v>249201.75</v>
      </c>
      <c r="C516">
        <v>609</v>
      </c>
      <c r="D516">
        <v>324</v>
      </c>
    </row>
    <row r="517" spans="2:4">
      <c r="B517">
        <v>300000</v>
      </c>
      <c r="C517">
        <v>0</v>
      </c>
      <c r="D517">
        <v>0</v>
      </c>
    </row>
    <row r="518" spans="2:4">
      <c r="B518">
        <v>270771.20000000001</v>
      </c>
      <c r="C518">
        <v>547</v>
      </c>
      <c r="D518">
        <v>139</v>
      </c>
    </row>
    <row r="519" spans="2:4">
      <c r="B519">
        <v>295840</v>
      </c>
      <c r="C519">
        <v>200</v>
      </c>
      <c r="D519">
        <v>18</v>
      </c>
    </row>
    <row r="520" spans="2:4">
      <c r="B520">
        <v>300000</v>
      </c>
      <c r="C520">
        <v>0</v>
      </c>
      <c r="D520">
        <v>0</v>
      </c>
    </row>
    <row r="521" spans="2:4">
      <c r="B521">
        <v>300000</v>
      </c>
      <c r="C521">
        <v>0</v>
      </c>
      <c r="D521">
        <v>0</v>
      </c>
    </row>
    <row r="522" spans="2:4">
      <c r="B522">
        <v>253669</v>
      </c>
      <c r="C522">
        <v>605</v>
      </c>
      <c r="D522">
        <v>281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Supply Chain Managemetn - 4th editon</dc:title>
  <dc:subject>Chapter 12 - simulation model - Land's End</dc:subject>
  <dc:creator>Jay Mabe</dc:creator>
  <cp:lastModifiedBy>Jay Mabe</cp:lastModifiedBy>
  <dcterms:created xsi:type="dcterms:W3CDTF">2009-08-04T15:45:40Z</dcterms:created>
  <dcterms:modified xsi:type="dcterms:W3CDTF">2009-08-04T16:45:43Z</dcterms:modified>
</cp:coreProperties>
</file>