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 activeTab="1"/>
  </bookViews>
  <sheets>
    <sheet name="Sensitivity Report 1" sheetId="18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  <sheet name="Sheet9" sheetId="10" r:id="rId10"/>
    <sheet name="Sheet10" sheetId="11" r:id="rId11"/>
    <sheet name="Sheet11" sheetId="12" r:id="rId12"/>
    <sheet name="Sheet12" sheetId="13" r:id="rId13"/>
    <sheet name="Sheet13" sheetId="14" r:id="rId14"/>
    <sheet name="Sheet14" sheetId="15" r:id="rId15"/>
    <sheet name="Sheet15" sheetId="16" r:id="rId16"/>
    <sheet name="Sheet16" sheetId="17" r:id="rId17"/>
  </sheets>
  <definedNames>
    <definedName name="solver_adj" localSheetId="1" hidden="1">Sheet1!$B$13:$B$16</definedName>
    <definedName name="solver_cvg" localSheetId="1" hidden="1">0.001</definedName>
    <definedName name="solver_drv" localSheetId="1" hidden="1">1</definedName>
    <definedName name="solver_est" localSheetId="1" hidden="1">1</definedName>
    <definedName name="solver_itr" localSheetId="1" hidden="1">100</definedName>
    <definedName name="solver_lhs1" localSheetId="1" hidden="1">Sheet1!$H$6</definedName>
    <definedName name="solver_lhs2" localSheetId="1" hidden="1">Sheet1!$H$7</definedName>
    <definedName name="solver_lhs3" localSheetId="1" hidden="1">Sheet1!$H$8</definedName>
    <definedName name="solver_lhs4" localSheetId="1" hidden="1">Sheet1!$H$9</definedName>
    <definedName name="solver_lhs5" localSheetId="1" hidden="1">Sheet1!$H$10</definedName>
    <definedName name="solver_lhs6" localSheetId="1" hidden="1">Sheet1!$H$8</definedName>
    <definedName name="solver_lin" localSheetId="1" hidden="1">1</definedName>
    <definedName name="solver_neg" localSheetId="1" hidden="1">1</definedName>
    <definedName name="solver_num" localSheetId="1" hidden="1">5</definedName>
    <definedName name="solver_nwt" localSheetId="1" hidden="1">1</definedName>
    <definedName name="solver_opt" localSheetId="1" hidden="1">Sheet1!$B$17</definedName>
    <definedName name="solver_pre" localSheetId="1" hidden="1">0.000001</definedName>
    <definedName name="solver_rel1" localSheetId="1" hidden="1">1</definedName>
    <definedName name="solver_rel2" localSheetId="1" hidden="1">1</definedName>
    <definedName name="solver_rel3" localSheetId="1" hidden="1">3</definedName>
    <definedName name="solver_rel4" localSheetId="1" hidden="1">3</definedName>
    <definedName name="solver_rel5" localSheetId="1" hidden="1">2</definedName>
    <definedName name="solver_rel6" localSheetId="1" hidden="1">3</definedName>
    <definedName name="solver_rhs1" localSheetId="1" hidden="1">Sheet1!$J$6</definedName>
    <definedName name="solver_rhs2" localSheetId="1" hidden="1">Sheet1!$J$7</definedName>
    <definedName name="solver_rhs3" localSheetId="1" hidden="1">Sheet1!$J$8</definedName>
    <definedName name="solver_rhs4" localSheetId="1" hidden="1">Sheet1!$J$9</definedName>
    <definedName name="solver_rhs5" localSheetId="1" hidden="1">Sheet1!$J$10</definedName>
    <definedName name="solver_rhs6" localSheetId="1" hidden="1">Sheet1!#REF!</definedName>
    <definedName name="solver_scl" localSheetId="1" hidden="1">2</definedName>
    <definedName name="solver_sho" localSheetId="1" hidden="1">2</definedName>
    <definedName name="solver_tim" localSheetId="1" hidden="1">100</definedName>
    <definedName name="solver_tol" localSheetId="1" hidden="1">0.05</definedName>
    <definedName name="solver_typ" localSheetId="1" hidden="1">1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H10" i="2"/>
  <c r="K10"/>
  <c r="H9"/>
  <c r="K9"/>
  <c r="H8"/>
  <c r="K8"/>
  <c r="H7"/>
  <c r="K7"/>
  <c r="H6"/>
  <c r="K6"/>
  <c r="B17"/>
</calcChain>
</file>

<file path=xl/sharedStrings.xml><?xml version="1.0" encoding="utf-8"?>
<sst xmlns="http://schemas.openxmlformats.org/spreadsheetml/2006/main" count="80" uniqueCount="64">
  <si>
    <t>Final</t>
  </si>
  <si>
    <t>Reduced</t>
  </si>
  <si>
    <t>Objective</t>
  </si>
  <si>
    <t>Allowable</t>
  </si>
  <si>
    <t>Cell</t>
  </si>
  <si>
    <t>Name</t>
  </si>
  <si>
    <t>Value</t>
  </si>
  <si>
    <t>Cost</t>
  </si>
  <si>
    <t>Coefficient</t>
  </si>
  <si>
    <t>Increase</t>
  </si>
  <si>
    <t>Decrease</t>
  </si>
  <si>
    <t>$B$13</t>
  </si>
  <si>
    <t>X1 =</t>
  </si>
  <si>
    <t>$B$14</t>
  </si>
  <si>
    <t>X2 =</t>
  </si>
  <si>
    <t>$B$15</t>
  </si>
  <si>
    <t>X3 =</t>
  </si>
  <si>
    <t>$B$16</t>
  </si>
  <si>
    <t>X4 =</t>
  </si>
  <si>
    <t>Constraints</t>
  </si>
  <si>
    <t>Shadow</t>
  </si>
  <si>
    <t>Constraint</t>
  </si>
  <si>
    <t>Price</t>
  </si>
  <si>
    <t>R.H. Side</t>
  </si>
  <si>
    <t xml:space="preserve">   1. municipal bonds Achievement</t>
  </si>
  <si>
    <t xml:space="preserve">   2. CDs Achievement</t>
  </si>
  <si>
    <t xml:space="preserve">   4. ratio Achievement</t>
  </si>
  <si>
    <t xml:space="preserve">   total invested Achievement</t>
  </si>
  <si>
    <t xml:space="preserve">   3. treasury bills and CDs Achievement</t>
  </si>
  <si>
    <t>An Investment Example</t>
  </si>
  <si>
    <t>Investments:</t>
  </si>
  <si>
    <t>X1</t>
  </si>
  <si>
    <t>X2</t>
  </si>
  <si>
    <t>X3</t>
  </si>
  <si>
    <t>X4</t>
  </si>
  <si>
    <t>Rate of return:</t>
  </si>
  <si>
    <t>Guidelines:</t>
  </si>
  <si>
    <t>Achievement</t>
  </si>
  <si>
    <t>Slack/Surplus</t>
  </si>
  <si>
    <t xml:space="preserve">   1. municipal bonds</t>
  </si>
  <si>
    <t xml:space="preserve">   2. CDs</t>
  </si>
  <si>
    <t xml:space="preserve">   3. treasury bills and CDs</t>
  </si>
  <si>
    <t xml:space="preserve">   4. ratio</t>
  </si>
  <si>
    <t xml:space="preserve">   total invested</t>
  </si>
  <si>
    <t>Returns:</t>
  </si>
  <si>
    <t>Z =</t>
  </si>
  <si>
    <t>total return</t>
  </si>
  <si>
    <t>invested in municipal bonds</t>
  </si>
  <si>
    <t>invested in CDs</t>
  </si>
  <si>
    <t>invested in stock fund</t>
  </si>
  <si>
    <t>invested in treasury bills</t>
  </si>
  <si>
    <t>Requirements</t>
  </si>
  <si>
    <t>Guidelines</t>
  </si>
  <si>
    <t>&lt;=</t>
  </si>
  <si>
    <t>&gt;=</t>
  </si>
  <si>
    <t>=</t>
  </si>
  <si>
    <t>Microsoft Excel 10.0 Sensitivity Report</t>
  </si>
  <si>
    <t>Worksheet: [Exhibit4.7.xls]Sheet1</t>
  </si>
  <si>
    <t>Adjustable Cells</t>
  </si>
  <si>
    <t>$H$6</t>
  </si>
  <si>
    <t>$H$7</t>
  </si>
  <si>
    <t>$H$8</t>
  </si>
  <si>
    <t>$H$9</t>
  </si>
  <si>
    <t>$H$10</t>
  </si>
</sst>
</file>

<file path=xl/styles.xml><?xml version="1.0" encoding="utf-8"?>
<styleSheet xmlns="http://schemas.openxmlformats.org/spreadsheetml/2006/main">
  <numFmts count="1">
    <numFmt numFmtId="165" formatCode="0.000"/>
  </numFmts>
  <fonts count="7">
    <font>
      <sz val="10"/>
      <name val="Arial"/>
    </font>
    <font>
      <b/>
      <sz val="10"/>
      <name val="Arial"/>
    </font>
    <font>
      <i/>
      <sz val="10"/>
      <name val="Arial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2" fillId="0" borderId="1" xfId="0" applyFont="1" applyBorder="1"/>
    <xf numFmtId="0" fontId="0" fillId="0" borderId="2" xfId="0" applyBorder="1"/>
    <xf numFmtId="0" fontId="2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3" xfId="0" applyFont="1" applyBorder="1"/>
    <xf numFmtId="0" fontId="0" fillId="0" borderId="6" xfId="0" applyBorder="1"/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4" xfId="0" applyNumberFormat="1" applyFill="1" applyBorder="1" applyAlignment="1">
      <alignment horizontal="center"/>
    </xf>
    <xf numFmtId="0" fontId="0" fillId="0" borderId="15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0" fontId="4" fillId="0" borderId="0" xfId="0" applyFont="1"/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666750</xdr:colOff>
      <xdr:row>18</xdr:row>
      <xdr:rowOff>85725</xdr:rowOff>
    </xdr:from>
    <xdr:to>
      <xdr:col>12</xdr:col>
      <xdr:colOff>114300</xdr:colOff>
      <xdr:row>29</xdr:row>
      <xdr:rowOff>28574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933950" y="3000375"/>
          <a:ext cx="3495675" cy="17240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.085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.050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.065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.130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subject to: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&lt;= 14000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21000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-1.2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- 1.2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70000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showGridLines="0" workbookViewId="0">
      <selection activeCell="B24" sqref="B24"/>
    </sheetView>
  </sheetViews>
  <sheetFormatPr defaultRowHeight="12.75"/>
  <cols>
    <col min="1" max="1" width="2.28515625" customWidth="1"/>
    <col min="2" max="2" width="6.28515625" bestFit="1" customWidth="1"/>
    <col min="3" max="3" width="35.140625" bestFit="1" customWidth="1"/>
    <col min="4" max="4" width="12" bestFit="1" customWidth="1"/>
    <col min="5" max="5" width="12.5703125" bestFit="1" customWidth="1"/>
    <col min="6" max="8" width="12" bestFit="1" customWidth="1"/>
  </cols>
  <sheetData>
    <row r="1" spans="1:8">
      <c r="A1" s="31" t="s">
        <v>56</v>
      </c>
    </row>
    <row r="2" spans="1:8">
      <c r="A2" s="31" t="s">
        <v>57</v>
      </c>
    </row>
    <row r="3" spans="1:8">
      <c r="A3" s="31"/>
    </row>
    <row r="6" spans="1:8" ht="13.5" thickBot="1">
      <c r="A6" t="s">
        <v>58</v>
      </c>
    </row>
    <row r="7" spans="1:8">
      <c r="B7" s="32"/>
      <c r="C7" s="32"/>
      <c r="D7" s="32" t="s">
        <v>0</v>
      </c>
      <c r="E7" s="32" t="s">
        <v>1</v>
      </c>
      <c r="F7" s="32" t="s">
        <v>2</v>
      </c>
      <c r="G7" s="32" t="s">
        <v>3</v>
      </c>
      <c r="H7" s="32" t="s">
        <v>3</v>
      </c>
    </row>
    <row r="8" spans="1:8" ht="13.5" thickBot="1">
      <c r="B8" s="33" t="s">
        <v>4</v>
      </c>
      <c r="C8" s="33" t="s">
        <v>5</v>
      </c>
      <c r="D8" s="33" t="s">
        <v>6</v>
      </c>
      <c r="E8" s="33" t="s">
        <v>7</v>
      </c>
      <c r="F8" s="33" t="s">
        <v>8</v>
      </c>
      <c r="G8" s="33" t="s">
        <v>9</v>
      </c>
      <c r="H8" s="33" t="s">
        <v>10</v>
      </c>
    </row>
    <row r="9" spans="1:8">
      <c r="B9" s="24" t="s">
        <v>11</v>
      </c>
      <c r="C9" s="24" t="s">
        <v>12</v>
      </c>
      <c r="D9" s="26">
        <v>0</v>
      </c>
      <c r="E9" s="34">
        <v>-4.4999899480368893E-2</v>
      </c>
      <c r="F9" s="34">
        <v>8.5000101535115377E-2</v>
      </c>
      <c r="G9" s="34">
        <v>4.4999899480368893E-2</v>
      </c>
      <c r="H9" s="24">
        <v>1E+30</v>
      </c>
    </row>
    <row r="10" spans="1:8">
      <c r="B10" s="24" t="s">
        <v>13</v>
      </c>
      <c r="C10" s="24" t="s">
        <v>14</v>
      </c>
      <c r="D10" s="26">
        <v>0</v>
      </c>
      <c r="E10" s="34">
        <v>-1.499998358085072E-2</v>
      </c>
      <c r="F10" s="34">
        <v>5.0000016926787787E-2</v>
      </c>
      <c r="G10" s="34">
        <v>1.499998358085072E-2</v>
      </c>
      <c r="H10" s="24">
        <v>1E+30</v>
      </c>
    </row>
    <row r="11" spans="1:8">
      <c r="B11" s="24" t="s">
        <v>15</v>
      </c>
      <c r="C11" s="24" t="s">
        <v>16</v>
      </c>
      <c r="D11" s="28">
        <v>38181.818181818184</v>
      </c>
      <c r="E11" s="26">
        <v>0</v>
      </c>
      <c r="F11" s="24">
        <v>6.5000000000119532E-2</v>
      </c>
      <c r="G11" s="24">
        <v>6.5000000000218675E-2</v>
      </c>
      <c r="H11" s="34">
        <v>1.499997354198828E-2</v>
      </c>
    </row>
    <row r="12" spans="1:8" ht="13.5" thickBot="1">
      <c r="B12" s="25" t="s">
        <v>17</v>
      </c>
      <c r="C12" s="25" t="s">
        <v>18</v>
      </c>
      <c r="D12" s="29">
        <v>31818.181818181813</v>
      </c>
      <c r="E12" s="27">
        <v>0</v>
      </c>
      <c r="F12" s="25">
        <v>0.13000000000023909</v>
      </c>
      <c r="G12" s="30">
        <v>45354.804991456294</v>
      </c>
      <c r="H12" s="30">
        <v>4.4999914011513265E-2</v>
      </c>
    </row>
    <row r="14" spans="1:8" ht="13.5" thickBot="1">
      <c r="A14" t="s">
        <v>19</v>
      </c>
    </row>
    <row r="15" spans="1:8">
      <c r="B15" s="32"/>
      <c r="C15" s="32"/>
      <c r="D15" s="32" t="s">
        <v>0</v>
      </c>
      <c r="E15" s="32" t="s">
        <v>20</v>
      </c>
      <c r="F15" s="32" t="s">
        <v>21</v>
      </c>
      <c r="G15" s="32" t="s">
        <v>3</v>
      </c>
      <c r="H15" s="32" t="s">
        <v>3</v>
      </c>
    </row>
    <row r="16" spans="1:8" ht="13.5" thickBot="1">
      <c r="B16" s="33" t="s">
        <v>4</v>
      </c>
      <c r="C16" s="33" t="s">
        <v>5</v>
      </c>
      <c r="D16" s="33" t="s">
        <v>6</v>
      </c>
      <c r="E16" s="33" t="s">
        <v>22</v>
      </c>
      <c r="F16" s="33" t="s">
        <v>23</v>
      </c>
      <c r="G16" s="33" t="s">
        <v>9</v>
      </c>
      <c r="H16" s="33" t="s">
        <v>10</v>
      </c>
    </row>
    <row r="17" spans="2:8">
      <c r="B17" s="24" t="s">
        <v>59</v>
      </c>
      <c r="C17" s="24" t="s">
        <v>24</v>
      </c>
      <c r="D17" s="28">
        <v>0</v>
      </c>
      <c r="E17" s="34">
        <v>0</v>
      </c>
      <c r="F17" s="24">
        <v>14000</v>
      </c>
      <c r="G17" s="24">
        <v>1E+30</v>
      </c>
      <c r="H17" s="24">
        <v>14000</v>
      </c>
    </row>
    <row r="18" spans="2:8">
      <c r="B18" s="24" t="s">
        <v>60</v>
      </c>
      <c r="C18" s="24" t="s">
        <v>25</v>
      </c>
      <c r="D18" s="28">
        <v>-70000</v>
      </c>
      <c r="E18" s="34">
        <v>0</v>
      </c>
      <c r="F18" s="24">
        <v>0</v>
      </c>
      <c r="G18" s="24">
        <v>1E+30</v>
      </c>
      <c r="H18" s="24">
        <v>70000</v>
      </c>
    </row>
    <row r="19" spans="2:8">
      <c r="B19" s="24" t="s">
        <v>61</v>
      </c>
      <c r="C19" s="24" t="s">
        <v>28</v>
      </c>
      <c r="D19" s="28">
        <v>38181.818181818184</v>
      </c>
      <c r="E19" s="34">
        <v>0</v>
      </c>
      <c r="F19" s="24">
        <v>21000</v>
      </c>
      <c r="G19" s="28">
        <v>17181.81818181818</v>
      </c>
      <c r="H19" s="24">
        <v>1E+30</v>
      </c>
    </row>
    <row r="20" spans="2:8">
      <c r="B20" s="24" t="s">
        <v>62</v>
      </c>
      <c r="C20" s="24" t="s">
        <v>26</v>
      </c>
      <c r="D20" s="28">
        <v>0</v>
      </c>
      <c r="E20" s="34">
        <v>-2.9545454545531424E-2</v>
      </c>
      <c r="F20" s="24">
        <v>0</v>
      </c>
      <c r="G20" s="24">
        <v>70000</v>
      </c>
      <c r="H20" s="24">
        <v>37800.00000000916</v>
      </c>
    </row>
    <row r="21" spans="2:8" ht="13.5" thickBot="1">
      <c r="B21" s="25" t="s">
        <v>63</v>
      </c>
      <c r="C21" s="25" t="s">
        <v>27</v>
      </c>
      <c r="D21" s="29">
        <v>70000</v>
      </c>
      <c r="E21" s="30">
        <v>9.454545454549329E-2</v>
      </c>
      <c r="F21" s="25">
        <v>70000</v>
      </c>
      <c r="G21" s="25">
        <v>1E+30</v>
      </c>
      <c r="H21" s="25">
        <v>31500.000000103679</v>
      </c>
    </row>
  </sheetData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B17" sqref="B17"/>
    </sheetView>
  </sheetViews>
  <sheetFormatPr defaultRowHeight="12.75"/>
  <cols>
    <col min="8" max="9" width="12.28515625" customWidth="1"/>
    <col min="10" max="10" width="13" customWidth="1"/>
    <col min="11" max="11" width="14" customWidth="1"/>
  </cols>
  <sheetData>
    <row r="1" spans="1:11">
      <c r="A1" s="1" t="s">
        <v>29</v>
      </c>
    </row>
    <row r="3" spans="1:11">
      <c r="A3" s="4" t="s">
        <v>30</v>
      </c>
      <c r="B3" s="5"/>
      <c r="C3" s="5"/>
      <c r="D3" s="19" t="s">
        <v>31</v>
      </c>
      <c r="E3" s="10" t="s">
        <v>32</v>
      </c>
      <c r="F3" s="19" t="s">
        <v>33</v>
      </c>
      <c r="G3" s="11" t="s">
        <v>34</v>
      </c>
    </row>
    <row r="4" spans="1:11">
      <c r="A4" s="6" t="s">
        <v>35</v>
      </c>
      <c r="B4" s="7"/>
      <c r="C4" s="7"/>
      <c r="D4" s="18">
        <v>8.5000000000000006E-2</v>
      </c>
      <c r="E4" s="8">
        <v>0.05</v>
      </c>
      <c r="F4" s="18">
        <v>6.5000000000000002E-2</v>
      </c>
      <c r="G4" s="9">
        <v>0.13</v>
      </c>
      <c r="H4" s="35" t="s">
        <v>52</v>
      </c>
      <c r="I4" s="36"/>
      <c r="J4" s="36"/>
      <c r="K4" s="37"/>
    </row>
    <row r="5" spans="1:11">
      <c r="A5" s="20" t="s">
        <v>36</v>
      </c>
      <c r="B5" s="21"/>
      <c r="C5" s="21"/>
      <c r="D5" s="19"/>
      <c r="E5" s="10"/>
      <c r="F5" s="19"/>
      <c r="G5" s="10"/>
      <c r="H5" s="19" t="s">
        <v>37</v>
      </c>
      <c r="I5" s="19" t="s">
        <v>19</v>
      </c>
      <c r="J5" s="19" t="s">
        <v>51</v>
      </c>
      <c r="K5" s="19" t="s">
        <v>38</v>
      </c>
    </row>
    <row r="6" spans="1:11">
      <c r="A6" s="12" t="s">
        <v>39</v>
      </c>
      <c r="B6" s="13"/>
      <c r="C6" s="13"/>
      <c r="D6" s="17">
        <v>1</v>
      </c>
      <c r="E6" s="14"/>
      <c r="F6" s="17"/>
      <c r="G6" s="14"/>
      <c r="H6" s="22">
        <f>D6*B13</f>
        <v>0</v>
      </c>
      <c r="I6" s="22" t="s">
        <v>53</v>
      </c>
      <c r="J6" s="22">
        <v>14000</v>
      </c>
      <c r="K6" s="22">
        <f>J6-H6</f>
        <v>14000</v>
      </c>
    </row>
    <row r="7" spans="1:11">
      <c r="A7" s="12" t="s">
        <v>40</v>
      </c>
      <c r="B7" s="13"/>
      <c r="C7" s="13"/>
      <c r="D7" s="17">
        <v>-1</v>
      </c>
      <c r="E7" s="14">
        <v>1</v>
      </c>
      <c r="F7" s="17">
        <v>-1</v>
      </c>
      <c r="G7" s="14">
        <v>-1</v>
      </c>
      <c r="H7" s="22">
        <f>D7*B13+E7*B14+F7*B15+G7*B16</f>
        <v>-70000</v>
      </c>
      <c r="I7" s="22" t="s">
        <v>53</v>
      </c>
      <c r="J7" s="22">
        <v>0</v>
      </c>
      <c r="K7" s="22">
        <f>J7-H7</f>
        <v>70000</v>
      </c>
    </row>
    <row r="8" spans="1:11">
      <c r="A8" s="12" t="s">
        <v>41</v>
      </c>
      <c r="B8" s="13"/>
      <c r="C8" s="13"/>
      <c r="D8" s="17"/>
      <c r="E8" s="14">
        <v>1</v>
      </c>
      <c r="F8" s="17">
        <v>1</v>
      </c>
      <c r="G8" s="14"/>
      <c r="H8" s="22">
        <f>E8*B14+F8*B15</f>
        <v>38181.818181818184</v>
      </c>
      <c r="I8" s="22" t="s">
        <v>54</v>
      </c>
      <c r="J8" s="22">
        <v>21000</v>
      </c>
      <c r="K8" s="22">
        <f>H8-J8</f>
        <v>17181.818181818184</v>
      </c>
    </row>
    <row r="9" spans="1:11">
      <c r="A9" s="12" t="s">
        <v>42</v>
      </c>
      <c r="B9" s="13"/>
      <c r="C9" s="13"/>
      <c r="D9" s="17">
        <v>-1.2</v>
      </c>
      <c r="E9" s="14">
        <v>1</v>
      </c>
      <c r="F9" s="17">
        <v>1</v>
      </c>
      <c r="G9" s="14">
        <v>-1.2</v>
      </c>
      <c r="H9" s="22">
        <f>D9*B13+E9*B14+F9*B15+G9*B16</f>
        <v>0</v>
      </c>
      <c r="I9" s="22" t="s">
        <v>54</v>
      </c>
      <c r="J9" s="22">
        <v>0</v>
      </c>
      <c r="K9" s="22">
        <f>H9-J9</f>
        <v>0</v>
      </c>
    </row>
    <row r="10" spans="1:11">
      <c r="A10" s="15" t="s">
        <v>43</v>
      </c>
      <c r="B10" s="7"/>
      <c r="C10" s="7"/>
      <c r="D10" s="18">
        <v>1</v>
      </c>
      <c r="E10" s="8">
        <v>1</v>
      </c>
      <c r="F10" s="18">
        <v>1</v>
      </c>
      <c r="G10" s="8">
        <v>1</v>
      </c>
      <c r="H10" s="23">
        <f>B13+B14+B15+B16</f>
        <v>70000</v>
      </c>
      <c r="I10" s="23" t="s">
        <v>55</v>
      </c>
      <c r="J10" s="23">
        <v>70000</v>
      </c>
      <c r="K10" s="23">
        <f>H10-J10</f>
        <v>0</v>
      </c>
    </row>
    <row r="12" spans="1:11">
      <c r="A12" s="2" t="s">
        <v>44</v>
      </c>
    </row>
    <row r="13" spans="1:11">
      <c r="A13" s="3" t="s">
        <v>12</v>
      </c>
      <c r="B13" s="16">
        <v>0</v>
      </c>
      <c r="C13" t="s">
        <v>47</v>
      </c>
    </row>
    <row r="14" spans="1:11">
      <c r="A14" s="3" t="s">
        <v>14</v>
      </c>
      <c r="B14" s="19">
        <v>0</v>
      </c>
      <c r="C14" t="s">
        <v>48</v>
      </c>
    </row>
    <row r="15" spans="1:11">
      <c r="A15" s="3" t="s">
        <v>16</v>
      </c>
      <c r="B15" s="17">
        <v>38181.818181818184</v>
      </c>
      <c r="C15" t="s">
        <v>50</v>
      </c>
    </row>
    <row r="16" spans="1:11">
      <c r="A16" s="3" t="s">
        <v>18</v>
      </c>
      <c r="B16" s="19">
        <v>31818.181818181813</v>
      </c>
      <c r="C16" t="s">
        <v>49</v>
      </c>
    </row>
    <row r="17" spans="1:3">
      <c r="A17" s="3" t="s">
        <v>45</v>
      </c>
      <c r="B17" s="23">
        <f>D4*B13+E4*B14+F4*B15+G4*B16</f>
        <v>6618.181818181818</v>
      </c>
      <c r="C17" t="s">
        <v>46</v>
      </c>
    </row>
  </sheetData>
  <mergeCells count="1">
    <mergeCell ref="H4:K4"/>
  </mergeCells>
  <phoneticPr fontId="0" type="noConversion"/>
  <pageMargins left="0.75" right="0.75" top="1" bottom="1" header="0.5" footer="0.5"/>
  <pageSetup orientation="portrait" verticalDpi="1200" r:id="rId1"/>
  <headerFooter alignWithMargins="0">
    <oddHeader>&amp;A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Sensitivity Report 1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1997-09-09T18:54:35Z</dcterms:created>
  <dcterms:modified xsi:type="dcterms:W3CDTF">2008-12-09T13:48:22Z</dcterms:modified>
</cp:coreProperties>
</file>