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60" windowHeight="444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Lookup1">Sheet1!$B$6:$C$9</definedName>
    <definedName name="Lookup2">Sheet1!$H$6:$I$8</definedName>
  </definedNames>
  <calcPr calcId="125725"/>
</workbook>
</file>

<file path=xl/calcChain.xml><?xml version="1.0" encoding="utf-8"?>
<calcChain xmlns="http://schemas.openxmlformats.org/spreadsheetml/2006/main">
  <c r="G14" i="1"/>
  <c r="B7"/>
  <c r="B8"/>
  <c r="D15" s="1"/>
  <c r="E15" s="1"/>
  <c r="B9"/>
  <c r="H7"/>
  <c r="H8"/>
  <c r="I14" s="1"/>
  <c r="J14" s="1"/>
  <c r="B15"/>
  <c r="B16"/>
  <c r="B17"/>
  <c r="B18"/>
  <c r="B19"/>
  <c r="B20"/>
  <c r="B21"/>
  <c r="B22"/>
  <c r="B23"/>
  <c r="I23"/>
  <c r="D23"/>
  <c r="I22"/>
  <c r="D22"/>
  <c r="I21"/>
  <c r="D21"/>
  <c r="I20"/>
  <c r="D20"/>
  <c r="I19"/>
  <c r="D19"/>
  <c r="I18"/>
  <c r="D18"/>
  <c r="I17"/>
  <c r="D17"/>
  <c r="I16"/>
  <c r="D16"/>
  <c r="I15"/>
  <c r="E16" l="1"/>
  <c r="E17" s="1"/>
  <c r="E18" s="1"/>
  <c r="E19" s="1"/>
  <c r="E20" s="1"/>
  <c r="E21" s="1"/>
  <c r="E22" s="1"/>
  <c r="E23" s="1"/>
  <c r="K14"/>
  <c r="F15"/>
  <c r="J15" l="1"/>
  <c r="G15"/>
  <c r="K15" l="1"/>
  <c r="F16"/>
  <c r="J16" l="1"/>
  <c r="G16"/>
  <c r="K16" l="1"/>
  <c r="F17"/>
  <c r="J17" l="1"/>
  <c r="G17"/>
  <c r="K17" l="1"/>
  <c r="F18"/>
  <c r="J18" l="1"/>
  <c r="G18"/>
  <c r="K18" l="1"/>
  <c r="F19"/>
  <c r="J19" l="1"/>
  <c r="G19"/>
  <c r="K19" l="1"/>
  <c r="F20"/>
  <c r="J20" l="1"/>
  <c r="G20"/>
  <c r="K20" l="1"/>
  <c r="F21"/>
  <c r="J21" l="1"/>
  <c r="G21"/>
  <c r="K21" l="1"/>
  <c r="F22"/>
  <c r="J22" l="1"/>
  <c r="G22"/>
  <c r="K22" l="1"/>
  <c r="F23"/>
  <c r="J23" l="1"/>
  <c r="K23" s="1"/>
  <c r="G23"/>
  <c r="G26" l="1"/>
  <c r="G24"/>
  <c r="L26"/>
  <c r="K24"/>
</calcChain>
</file>

<file path=xl/sharedStrings.xml><?xml version="1.0" encoding="utf-8"?>
<sst xmlns="http://schemas.openxmlformats.org/spreadsheetml/2006/main" count="31" uniqueCount="25">
  <si>
    <t>Burlingham Mills Queuing Simulation Example</t>
  </si>
  <si>
    <t>Arrival</t>
  </si>
  <si>
    <t xml:space="preserve">Service </t>
  </si>
  <si>
    <t>P(x)</t>
  </si>
  <si>
    <t>Cumulative</t>
  </si>
  <si>
    <t>Interval, x</t>
  </si>
  <si>
    <t>P(y)</t>
  </si>
  <si>
    <t>Time, y</t>
  </si>
  <si>
    <t>Enter</t>
  </si>
  <si>
    <t xml:space="preserve">Waiting </t>
  </si>
  <si>
    <t>Service</t>
  </si>
  <si>
    <t>Departure</t>
  </si>
  <si>
    <t>Time in</t>
  </si>
  <si>
    <t>Batch</t>
  </si>
  <si>
    <t>RN1</t>
  </si>
  <si>
    <t>Time</t>
  </si>
  <si>
    <t>Clock</t>
  </si>
  <si>
    <t>Facility Clock</t>
  </si>
  <si>
    <t>RN2</t>
  </si>
  <si>
    <t>System</t>
  </si>
  <si>
    <t>Total</t>
  </si>
  <si>
    <t>Average waiting time =</t>
  </si>
  <si>
    <t>days;</t>
  </si>
  <si>
    <t xml:space="preserve">   Average time in the system =</t>
  </si>
  <si>
    <t>days</t>
  </si>
</sst>
</file>

<file path=xl/styles.xml><?xml version="1.0" encoding="utf-8"?>
<styleSheet xmlns="http://schemas.openxmlformats.org/spreadsheetml/2006/main">
  <numFmts count="2">
    <numFmt numFmtId="164" formatCode="0.0"/>
    <numFmt numFmtId="168" formatCode="0.0000"/>
  </numFmts>
  <fonts count="3">
    <font>
      <sz val="10"/>
      <name val="Arial"/>
    </font>
    <font>
      <b/>
      <sz val="10"/>
      <name val="Arial"/>
    </font>
    <font>
      <i/>
      <sz val="10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0" fillId="0" borderId="10" xfId="0" applyBorder="1"/>
    <xf numFmtId="2" fontId="0" fillId="0" borderId="1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8" fontId="0" fillId="0" borderId="9" xfId="0" applyNumberFormat="1" applyBorder="1" applyAlignment="1">
      <alignment horizontal="center"/>
    </xf>
    <xf numFmtId="168" fontId="0" fillId="0" borderId="11" xfId="0" applyNumberFormat="1" applyBorder="1" applyAlignment="1">
      <alignment horizontal="center"/>
    </xf>
    <xf numFmtId="168" fontId="0" fillId="0" borderId="10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15" xfId="0" applyBorder="1"/>
    <xf numFmtId="0" fontId="0" fillId="0" borderId="12" xfId="0" applyBorder="1"/>
    <xf numFmtId="168" fontId="0" fillId="0" borderId="12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164" fontId="0" fillId="0" borderId="4" xfId="0" applyNumberFormat="1" applyBorder="1" applyAlignment="1">
      <alignment horizontal="center"/>
    </xf>
    <xf numFmtId="0" fontId="2" fillId="0" borderId="15" xfId="0" applyFont="1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110" workbookViewId="0">
      <selection activeCell="D15" sqref="D15"/>
    </sheetView>
  </sheetViews>
  <sheetFormatPr defaultRowHeight="12.75"/>
  <cols>
    <col min="2" max="2" width="10.28515625" customWidth="1"/>
    <col min="6" max="6" width="11.85546875" customWidth="1"/>
    <col min="8" max="8" width="10" customWidth="1"/>
    <col min="12" max="12" width="5" customWidth="1"/>
  </cols>
  <sheetData>
    <row r="1" spans="1:12">
      <c r="A1" s="46" t="s">
        <v>0</v>
      </c>
    </row>
    <row r="3" spans="1:12">
      <c r="J3" s="30"/>
    </row>
    <row r="4" spans="1:12">
      <c r="A4" s="4"/>
      <c r="B4" s="15"/>
      <c r="C4" s="6" t="s">
        <v>1</v>
      </c>
      <c r="G4" s="15"/>
      <c r="H4" s="5"/>
      <c r="I4" s="20" t="s">
        <v>2</v>
      </c>
      <c r="J4" s="30"/>
    </row>
    <row r="5" spans="1:12">
      <c r="A5" s="12" t="s">
        <v>3</v>
      </c>
      <c r="B5" s="16" t="s">
        <v>4</v>
      </c>
      <c r="C5" s="14" t="s">
        <v>5</v>
      </c>
      <c r="G5" s="16" t="s">
        <v>6</v>
      </c>
      <c r="H5" s="13" t="s">
        <v>4</v>
      </c>
      <c r="I5" s="16" t="s">
        <v>7</v>
      </c>
    </row>
    <row r="6" spans="1:12">
      <c r="A6" s="19">
        <v>0.2</v>
      </c>
      <c r="B6" s="22">
        <v>0</v>
      </c>
      <c r="C6" s="6">
        <v>1</v>
      </c>
      <c r="G6" s="17">
        <v>0.2</v>
      </c>
      <c r="H6" s="9">
        <v>0</v>
      </c>
      <c r="I6" s="17">
        <v>0.5</v>
      </c>
    </row>
    <row r="7" spans="1:12">
      <c r="A7" s="8">
        <v>0.4</v>
      </c>
      <c r="B7" s="17">
        <f>A6+B6</f>
        <v>0.2</v>
      </c>
      <c r="C7" s="7">
        <v>2</v>
      </c>
      <c r="G7" s="17">
        <v>0.5</v>
      </c>
      <c r="H7" s="9">
        <f>G6+H6</f>
        <v>0.2</v>
      </c>
      <c r="I7" s="17">
        <v>1</v>
      </c>
    </row>
    <row r="8" spans="1:12">
      <c r="A8" s="8">
        <v>0.3</v>
      </c>
      <c r="B8" s="17">
        <f>A7+B7</f>
        <v>0.60000000000000009</v>
      </c>
      <c r="C8" s="7">
        <v>3</v>
      </c>
      <c r="G8" s="21">
        <v>0.3</v>
      </c>
      <c r="H8" s="23">
        <f>G7+H7</f>
        <v>0.7</v>
      </c>
      <c r="I8" s="21">
        <v>2</v>
      </c>
    </row>
    <row r="9" spans="1:12">
      <c r="A9" s="10">
        <v>0.1</v>
      </c>
      <c r="B9" s="21">
        <f>A8+B8</f>
        <v>0.90000000000000013</v>
      </c>
      <c r="C9" s="14">
        <v>4</v>
      </c>
      <c r="G9" s="26">
        <v>1</v>
      </c>
      <c r="H9" s="24"/>
      <c r="I9" s="25"/>
      <c r="K9" s="30"/>
    </row>
    <row r="10" spans="1:12">
      <c r="A10" s="10">
        <v>1</v>
      </c>
      <c r="B10" s="18"/>
      <c r="C10" s="11"/>
      <c r="I10" s="1"/>
    </row>
    <row r="11" spans="1:12">
      <c r="D11" s="3"/>
      <c r="E11" s="3"/>
      <c r="F11" s="3"/>
    </row>
    <row r="12" spans="1:12">
      <c r="B12" s="4"/>
      <c r="C12" s="15"/>
      <c r="D12" s="27" t="s">
        <v>1</v>
      </c>
      <c r="E12" s="20" t="s">
        <v>1</v>
      </c>
      <c r="F12" s="27" t="s">
        <v>8</v>
      </c>
      <c r="G12" s="20" t="s">
        <v>9</v>
      </c>
      <c r="H12" s="15"/>
      <c r="I12" s="27" t="s">
        <v>10</v>
      </c>
      <c r="J12" s="15" t="s">
        <v>11</v>
      </c>
      <c r="K12" s="6" t="s">
        <v>12</v>
      </c>
      <c r="L12" s="31"/>
    </row>
    <row r="13" spans="1:12">
      <c r="B13" s="12" t="s">
        <v>13</v>
      </c>
      <c r="C13" s="16" t="s">
        <v>14</v>
      </c>
      <c r="D13" s="13" t="s">
        <v>15</v>
      </c>
      <c r="E13" s="16" t="s">
        <v>16</v>
      </c>
      <c r="F13" s="13" t="s">
        <v>17</v>
      </c>
      <c r="G13" s="16" t="s">
        <v>15</v>
      </c>
      <c r="H13" s="16" t="s">
        <v>18</v>
      </c>
      <c r="I13" s="13" t="s">
        <v>15</v>
      </c>
      <c r="J13" s="16" t="s">
        <v>16</v>
      </c>
      <c r="K13" s="14" t="s">
        <v>19</v>
      </c>
      <c r="L13" s="31"/>
    </row>
    <row r="14" spans="1:12">
      <c r="B14" s="28">
        <v>1</v>
      </c>
      <c r="C14" s="32"/>
      <c r="D14" s="27"/>
      <c r="E14" s="35">
        <v>0</v>
      </c>
      <c r="F14" s="38">
        <v>0</v>
      </c>
      <c r="G14" s="35">
        <f>F14-E14</f>
        <v>0</v>
      </c>
      <c r="H14" s="32">
        <v>0.55559876989247403</v>
      </c>
      <c r="I14" s="39">
        <f>VLOOKUP(H14,Lookup2,2)</f>
        <v>1</v>
      </c>
      <c r="J14" s="35">
        <f>F14+I14</f>
        <v>1</v>
      </c>
      <c r="K14" s="48">
        <f>J14-E14</f>
        <v>1</v>
      </c>
      <c r="L14" s="39"/>
    </row>
    <row r="15" spans="1:12">
      <c r="B15" s="29">
        <f>B14+1</f>
        <v>2</v>
      </c>
      <c r="C15" s="33">
        <v>0.66476477309952209</v>
      </c>
      <c r="D15" s="31">
        <f>VLOOKUP(C15,Lookup1,2)</f>
        <v>3</v>
      </c>
      <c r="E15" s="36">
        <f>E14+D15</f>
        <v>3</v>
      </c>
      <c r="F15" s="39">
        <f>MAX(J14,E15)</f>
        <v>3</v>
      </c>
      <c r="G15" s="36">
        <f t="shared" ref="G15:G23" si="0">F15-E15</f>
        <v>0</v>
      </c>
      <c r="H15" s="33">
        <v>0.55559876989247403</v>
      </c>
      <c r="I15" s="39">
        <f t="shared" ref="I15:I23" si="1">VLOOKUP(H15,Lookup2,2)</f>
        <v>1</v>
      </c>
      <c r="J15" s="36">
        <f t="shared" ref="J15:J23" si="2">F15+I15</f>
        <v>4</v>
      </c>
      <c r="K15" s="48">
        <f t="shared" ref="K15:K23" si="3">J15-E15</f>
        <v>1</v>
      </c>
      <c r="L15" s="39"/>
    </row>
    <row r="16" spans="1:12">
      <c r="B16" s="29">
        <f t="shared" ref="B16:B23" si="4">B15+1</f>
        <v>3</v>
      </c>
      <c r="C16" s="33">
        <v>0.80414480153677559</v>
      </c>
      <c r="D16" s="31">
        <f t="shared" ref="D16:D23" si="5">VLOOKUP(C16,Lookup1,2)</f>
        <v>3</v>
      </c>
      <c r="E16" s="36">
        <f t="shared" ref="E16:E23" si="6">E15+D16</f>
        <v>6</v>
      </c>
      <c r="F16" s="39">
        <f t="shared" ref="F16:F23" si="7">MAX(J15,E16)</f>
        <v>6</v>
      </c>
      <c r="G16" s="36">
        <f t="shared" si="0"/>
        <v>0</v>
      </c>
      <c r="H16" s="33">
        <v>0.7468461139874627</v>
      </c>
      <c r="I16" s="39">
        <f t="shared" si="1"/>
        <v>2</v>
      </c>
      <c r="J16" s="36">
        <f t="shared" si="2"/>
        <v>8</v>
      </c>
      <c r="K16" s="48">
        <f t="shared" si="3"/>
        <v>2</v>
      </c>
      <c r="L16" s="39"/>
    </row>
    <row r="17" spans="2:13">
      <c r="B17" s="29">
        <f t="shared" si="4"/>
        <v>4</v>
      </c>
      <c r="C17" s="33">
        <v>2.1555942077858603E-2</v>
      </c>
      <c r="D17" s="31">
        <f t="shared" si="5"/>
        <v>1</v>
      </c>
      <c r="E17" s="36">
        <f t="shared" si="6"/>
        <v>7</v>
      </c>
      <c r="F17" s="39">
        <f t="shared" si="7"/>
        <v>8</v>
      </c>
      <c r="G17" s="36">
        <f t="shared" si="0"/>
        <v>1</v>
      </c>
      <c r="H17" s="33">
        <v>0.98701247087118471</v>
      </c>
      <c r="I17" s="39">
        <f t="shared" si="1"/>
        <v>2</v>
      </c>
      <c r="J17" s="36">
        <f t="shared" si="2"/>
        <v>10</v>
      </c>
      <c r="K17" s="48">
        <f t="shared" si="3"/>
        <v>3</v>
      </c>
      <c r="L17" s="39"/>
    </row>
    <row r="18" spans="2:13">
      <c r="B18" s="29">
        <f t="shared" si="4"/>
        <v>5</v>
      </c>
      <c r="C18" s="33">
        <v>0.26288124317462458</v>
      </c>
      <c r="D18" s="31">
        <f t="shared" si="5"/>
        <v>2</v>
      </c>
      <c r="E18" s="36">
        <f t="shared" si="6"/>
        <v>9</v>
      </c>
      <c r="F18" s="39">
        <f t="shared" si="7"/>
        <v>10</v>
      </c>
      <c r="G18" s="36">
        <f t="shared" si="0"/>
        <v>1</v>
      </c>
      <c r="H18" s="33">
        <v>0.66080342590504237</v>
      </c>
      <c r="I18" s="39">
        <f t="shared" si="1"/>
        <v>1</v>
      </c>
      <c r="J18" s="36">
        <f t="shared" si="2"/>
        <v>11</v>
      </c>
      <c r="K18" s="48">
        <f t="shared" si="3"/>
        <v>2</v>
      </c>
      <c r="L18" s="39"/>
    </row>
    <row r="19" spans="2:13">
      <c r="B19" s="29">
        <f t="shared" si="4"/>
        <v>6</v>
      </c>
      <c r="C19" s="33">
        <v>9.8603860076849514E-2</v>
      </c>
      <c r="D19" s="31">
        <f t="shared" si="5"/>
        <v>1</v>
      </c>
      <c r="E19" s="36">
        <f t="shared" si="6"/>
        <v>10</v>
      </c>
      <c r="F19" s="39">
        <f t="shared" si="7"/>
        <v>11</v>
      </c>
      <c r="G19" s="36">
        <f t="shared" si="0"/>
        <v>1</v>
      </c>
      <c r="H19" s="33">
        <v>0.96177281342115695</v>
      </c>
      <c r="I19" s="39">
        <f t="shared" si="1"/>
        <v>2</v>
      </c>
      <c r="J19" s="36">
        <f t="shared" si="2"/>
        <v>13</v>
      </c>
      <c r="K19" s="48">
        <f t="shared" si="3"/>
        <v>3</v>
      </c>
      <c r="L19" s="39"/>
    </row>
    <row r="20" spans="2:13">
      <c r="B20" s="29">
        <f t="shared" si="4"/>
        <v>7</v>
      </c>
      <c r="C20" s="33">
        <v>0.20868455251137252</v>
      </c>
      <c r="D20" s="31">
        <f t="shared" si="5"/>
        <v>2</v>
      </c>
      <c r="E20" s="36">
        <f t="shared" si="6"/>
        <v>12</v>
      </c>
      <c r="F20" s="39">
        <f t="shared" si="7"/>
        <v>13</v>
      </c>
      <c r="G20" s="36">
        <f t="shared" si="0"/>
        <v>1</v>
      </c>
      <c r="H20" s="33">
        <v>0.78212760918237478</v>
      </c>
      <c r="I20" s="39">
        <f t="shared" si="1"/>
        <v>2</v>
      </c>
      <c r="J20" s="36">
        <f t="shared" si="2"/>
        <v>15</v>
      </c>
      <c r="K20" s="48">
        <f t="shared" si="3"/>
        <v>3</v>
      </c>
      <c r="L20" s="39"/>
    </row>
    <row r="21" spans="2:13">
      <c r="B21" s="29">
        <f t="shared" si="4"/>
        <v>8</v>
      </c>
      <c r="C21" s="33">
        <v>0.66868755555919712</v>
      </c>
      <c r="D21" s="31">
        <f t="shared" si="5"/>
        <v>3</v>
      </c>
      <c r="E21" s="36">
        <f t="shared" si="6"/>
        <v>15</v>
      </c>
      <c r="F21" s="39">
        <f t="shared" si="7"/>
        <v>15</v>
      </c>
      <c r="G21" s="36">
        <f t="shared" si="0"/>
        <v>0</v>
      </c>
      <c r="H21" s="33">
        <v>0.48657678010274719</v>
      </c>
      <c r="I21" s="39">
        <f t="shared" si="1"/>
        <v>1</v>
      </c>
      <c r="J21" s="36">
        <f t="shared" si="2"/>
        <v>16</v>
      </c>
      <c r="K21" s="48">
        <f t="shared" si="3"/>
        <v>1</v>
      </c>
      <c r="L21" s="39"/>
    </row>
    <row r="22" spans="2:13">
      <c r="B22" s="29">
        <f t="shared" si="4"/>
        <v>9</v>
      </c>
      <c r="C22" s="33">
        <v>0.1787794587441065</v>
      </c>
      <c r="D22" s="31">
        <f t="shared" si="5"/>
        <v>1</v>
      </c>
      <c r="E22" s="36">
        <f t="shared" si="6"/>
        <v>16</v>
      </c>
      <c r="F22" s="39">
        <f t="shared" si="7"/>
        <v>16</v>
      </c>
      <c r="G22" s="36">
        <f t="shared" si="0"/>
        <v>0</v>
      </c>
      <c r="H22" s="33">
        <v>0.88188438908011513</v>
      </c>
      <c r="I22" s="39">
        <f t="shared" si="1"/>
        <v>2</v>
      </c>
      <c r="J22" s="36">
        <f t="shared" si="2"/>
        <v>18</v>
      </c>
      <c r="K22" s="48">
        <f t="shared" si="3"/>
        <v>2</v>
      </c>
      <c r="L22" s="39"/>
    </row>
    <row r="23" spans="2:13">
      <c r="B23" s="12">
        <f t="shared" si="4"/>
        <v>10</v>
      </c>
      <c r="C23" s="34">
        <v>0.33853836872827231</v>
      </c>
      <c r="D23" s="13">
        <f t="shared" si="5"/>
        <v>2</v>
      </c>
      <c r="E23" s="37">
        <f t="shared" si="6"/>
        <v>18</v>
      </c>
      <c r="F23" s="40">
        <f t="shared" si="7"/>
        <v>18</v>
      </c>
      <c r="G23" s="37">
        <f t="shared" si="0"/>
        <v>0</v>
      </c>
      <c r="H23" s="34">
        <v>0.19791215581066712</v>
      </c>
      <c r="I23" s="40">
        <f t="shared" si="1"/>
        <v>0.5</v>
      </c>
      <c r="J23" s="37">
        <f t="shared" si="2"/>
        <v>18.5</v>
      </c>
      <c r="K23" s="48">
        <f t="shared" si="3"/>
        <v>0.5</v>
      </c>
      <c r="L23" s="39"/>
    </row>
    <row r="24" spans="2:13">
      <c r="B24" s="41"/>
      <c r="C24" s="42"/>
      <c r="D24" s="42"/>
      <c r="E24" s="42"/>
      <c r="F24" s="45" t="s">
        <v>20</v>
      </c>
      <c r="G24" s="26">
        <f>SUM(G14:G23)</f>
        <v>4</v>
      </c>
      <c r="H24" s="42"/>
      <c r="I24" s="43"/>
      <c r="J24" s="42"/>
      <c r="K24" s="44">
        <f>SUM(K14:K23)</f>
        <v>18.5</v>
      </c>
      <c r="L24" s="2"/>
    </row>
    <row r="25" spans="2:13">
      <c r="L25" s="39"/>
    </row>
    <row r="26" spans="2:13">
      <c r="E26" s="49" t="s">
        <v>21</v>
      </c>
      <c r="F26" s="42"/>
      <c r="G26" s="44">
        <f>AVERAGE(G14:G23)</f>
        <v>0.4</v>
      </c>
      <c r="H26" s="47" t="s">
        <v>22</v>
      </c>
      <c r="I26" s="49" t="s">
        <v>23</v>
      </c>
      <c r="J26" s="42"/>
      <c r="K26" s="50"/>
      <c r="L26" s="44">
        <f>AVERAGE(K14:K23)</f>
        <v>1.85</v>
      </c>
      <c r="M26" t="s">
        <v>24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Lookup1</vt:lpstr>
      <vt:lpstr>Lookup2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Bernard Taylor</cp:lastModifiedBy>
  <dcterms:created xsi:type="dcterms:W3CDTF">1997-04-20T19:26:36Z</dcterms:created>
  <dcterms:modified xsi:type="dcterms:W3CDTF">2008-12-09T14:11:06Z</dcterms:modified>
</cp:coreProperties>
</file>